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III_trim_2018\Железница\БДЖ\"/>
    </mc:Choice>
  </mc:AlternateContent>
  <bookViews>
    <workbookView xWindow="0" yWindow="0" windowWidth="21570" windowHeight="7995"/>
  </bookViews>
  <sheets>
    <sheet name="ОПР" sheetId="1" r:id="rId1"/>
    <sheet name="баланс" sheetId="4" r:id="rId2"/>
  </sheets>
  <externalReferences>
    <externalReference r:id="rId3"/>
  </externalReferences>
  <definedNames>
    <definedName name="_xlnm.Print_Area" localSheetId="1">баланс!$A$1:$D$124</definedName>
    <definedName name="_xlnm.Print_Area" localSheetId="0">ОПР!$A$1:$D$132</definedName>
  </definedNames>
  <calcPr calcId="162913"/>
</workbook>
</file>

<file path=xl/calcChain.xml><?xml version="1.0" encoding="utf-8"?>
<calcChain xmlns="http://schemas.openxmlformats.org/spreadsheetml/2006/main">
  <c r="D67" i="1" l="1"/>
  <c r="C67" i="1"/>
  <c r="D66" i="1"/>
  <c r="D68" i="1" s="1"/>
  <c r="C66" i="1"/>
  <c r="C68" i="1" s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A2" i="1"/>
  <c r="A3" i="4" l="1"/>
  <c r="B65" i="4" l="1"/>
  <c r="C116" i="4"/>
  <c r="C117" i="4"/>
  <c r="D117" i="4"/>
  <c r="C118" i="4"/>
  <c r="D119" i="4"/>
  <c r="C120" i="4"/>
  <c r="B118" i="4"/>
  <c r="B119" i="4"/>
  <c r="B116" i="4"/>
  <c r="B110" i="4"/>
  <c r="C111" i="4"/>
  <c r="D111" i="4"/>
  <c r="D112" i="4"/>
  <c r="B113" i="4"/>
  <c r="C113" i="4"/>
  <c r="C108" i="4"/>
  <c r="D108" i="4"/>
  <c r="C107" i="4"/>
  <c r="D107" i="4"/>
  <c r="B106" i="4"/>
  <c r="D105" i="4"/>
  <c r="D104" i="4"/>
  <c r="C104" i="4"/>
  <c r="B103" i="4"/>
  <c r="D102" i="4"/>
  <c r="D101" i="4"/>
  <c r="D100" i="4"/>
  <c r="C100" i="4"/>
  <c r="C99" i="4"/>
  <c r="B98" i="4"/>
  <c r="C96" i="4"/>
  <c r="D96" i="4"/>
  <c r="D91" i="4"/>
  <c r="B91" i="4"/>
  <c r="D92" i="4"/>
  <c r="C92" i="4"/>
  <c r="D88" i="4"/>
  <c r="C88" i="4"/>
  <c r="C85" i="4"/>
  <c r="D85" i="4"/>
  <c r="C84" i="4"/>
  <c r="D80" i="4"/>
  <c r="C80" i="4"/>
  <c r="D79" i="4"/>
  <c r="C79" i="4"/>
  <c r="C78" i="4"/>
  <c r="B78" i="4"/>
  <c r="D77" i="4"/>
  <c r="B77" i="4"/>
  <c r="B74" i="4"/>
  <c r="C74" i="4"/>
  <c r="B75" i="4"/>
  <c r="C75" i="4"/>
  <c r="D75" i="4"/>
  <c r="D76" i="4"/>
  <c r="B73" i="4"/>
  <c r="B71" i="4"/>
  <c r="C71" i="4"/>
  <c r="B72" i="4"/>
  <c r="C72" i="4"/>
  <c r="D72" i="4"/>
  <c r="B70" i="4"/>
  <c r="C63" i="4"/>
  <c r="D63" i="4"/>
  <c r="C59" i="4"/>
  <c r="D59" i="4"/>
  <c r="C60" i="4"/>
  <c r="D60" i="4"/>
  <c r="B61" i="4"/>
  <c r="C58" i="4"/>
  <c r="D58" i="4"/>
  <c r="C57" i="4"/>
  <c r="D57" i="4"/>
  <c r="B57" i="4"/>
  <c r="D56" i="4"/>
  <c r="C56" i="4"/>
  <c r="D55" i="4"/>
  <c r="B55" i="4"/>
  <c r="D54" i="4"/>
  <c r="D53" i="4"/>
  <c r="C53" i="4"/>
  <c r="C52" i="4"/>
  <c r="B52" i="4"/>
  <c r="C43" i="4"/>
  <c r="D43" i="4"/>
  <c r="C44" i="4"/>
  <c r="C45" i="4"/>
  <c r="D45" i="4"/>
  <c r="C47" i="4"/>
  <c r="D47" i="4"/>
  <c r="C48" i="4"/>
  <c r="B48" i="4"/>
  <c r="B47" i="4"/>
  <c r="B46" i="4"/>
  <c r="B44" i="4"/>
  <c r="B43" i="4"/>
  <c r="C41" i="4"/>
  <c r="C42" i="4"/>
  <c r="D42" i="4"/>
  <c r="B42" i="4"/>
  <c r="C33" i="4"/>
  <c r="D33" i="4"/>
  <c r="C35" i="4"/>
  <c r="D35" i="4"/>
  <c r="C36" i="4"/>
  <c r="B36" i="4"/>
  <c r="B35" i="4"/>
  <c r="B34" i="4"/>
  <c r="D32" i="4"/>
  <c r="D29" i="4"/>
  <c r="B29" i="4"/>
  <c r="D28" i="4"/>
  <c r="C28" i="4"/>
  <c r="B28" i="4"/>
  <c r="D27" i="4"/>
  <c r="C27" i="4"/>
  <c r="B27" i="4"/>
  <c r="C21" i="4"/>
  <c r="D21" i="4"/>
  <c r="C22" i="4"/>
  <c r="D22" i="4"/>
  <c r="C23" i="4"/>
  <c r="D23" i="4"/>
  <c r="C24" i="4"/>
  <c r="C25" i="4"/>
  <c r="D25" i="4"/>
  <c r="C26" i="4"/>
  <c r="B26" i="4"/>
  <c r="B24" i="4"/>
  <c r="B22" i="4"/>
  <c r="B21" i="4"/>
  <c r="C14" i="4"/>
  <c r="C15" i="4"/>
  <c r="D15" i="4"/>
  <c r="C16" i="4"/>
  <c r="C17" i="4"/>
  <c r="D17" i="4"/>
  <c r="C18" i="4"/>
  <c r="C19" i="4"/>
  <c r="D19" i="4"/>
  <c r="C20" i="4"/>
  <c r="B20" i="4"/>
  <c r="B19" i="4"/>
  <c r="B18" i="4"/>
  <c r="B16" i="4"/>
  <c r="B15" i="4"/>
  <c r="B14" i="4"/>
  <c r="D13" i="4"/>
  <c r="C9" i="4"/>
  <c r="D9" i="4"/>
  <c r="C10" i="4"/>
  <c r="D10" i="4"/>
  <c r="C11" i="4"/>
  <c r="C12" i="4"/>
  <c r="D12" i="4"/>
  <c r="B11" i="4"/>
  <c r="B12" i="4"/>
  <c r="C8" i="4"/>
  <c r="D8" i="4"/>
  <c r="B7" i="4"/>
  <c r="C7" i="4"/>
  <c r="D7" i="4"/>
  <c r="B8" i="4"/>
  <c r="B9" i="4"/>
  <c r="B10" i="4"/>
  <c r="D11" i="4"/>
  <c r="B13" i="4"/>
  <c r="C13" i="4"/>
  <c r="D14" i="4"/>
  <c r="D16" i="4"/>
  <c r="B17" i="4"/>
  <c r="D18" i="4"/>
  <c r="D20" i="4"/>
  <c r="B23" i="4"/>
  <c r="D24" i="4"/>
  <c r="B25" i="4"/>
  <c r="D26" i="4"/>
  <c r="C29" i="4"/>
  <c r="B31" i="4"/>
  <c r="C31" i="4"/>
  <c r="D31" i="4"/>
  <c r="B32" i="4"/>
  <c r="B33" i="4"/>
  <c r="C34" i="4"/>
  <c r="D34" i="4"/>
  <c r="D36" i="4"/>
  <c r="B37" i="4"/>
  <c r="C37" i="4"/>
  <c r="D37" i="4"/>
  <c r="B38" i="4"/>
  <c r="C38" i="4"/>
  <c r="D38" i="4"/>
  <c r="B39" i="4"/>
  <c r="C39" i="4"/>
  <c r="D39" i="4"/>
  <c r="B40" i="4"/>
  <c r="C40" i="4"/>
  <c r="D40" i="4"/>
  <c r="B41" i="4"/>
  <c r="D41" i="4"/>
  <c r="D44" i="4"/>
  <c r="B45" i="4"/>
  <c r="C46" i="4"/>
  <c r="D46" i="4"/>
  <c r="D48" i="4"/>
  <c r="B49" i="4"/>
  <c r="C49" i="4"/>
  <c r="D49" i="4"/>
  <c r="B50" i="4"/>
  <c r="C50" i="4"/>
  <c r="D50" i="4"/>
  <c r="D52" i="4"/>
  <c r="B53" i="4"/>
  <c r="B54" i="4"/>
  <c r="C54" i="4"/>
  <c r="C55" i="4"/>
  <c r="B56" i="4"/>
  <c r="B58" i="4"/>
  <c r="B59" i="4"/>
  <c r="B60" i="4"/>
  <c r="C61" i="4"/>
  <c r="D61" i="4"/>
  <c r="B63" i="4"/>
  <c r="C65" i="4"/>
  <c r="D65" i="4"/>
  <c r="B66" i="4"/>
  <c r="C66" i="4"/>
  <c r="D66" i="4"/>
  <c r="B67" i="4"/>
  <c r="C67" i="4"/>
  <c r="D67" i="4"/>
  <c r="B68" i="4"/>
  <c r="C68" i="4"/>
  <c r="D68" i="4"/>
  <c r="C69" i="4"/>
  <c r="D69" i="4"/>
  <c r="C70" i="4"/>
  <c r="D70" i="4"/>
  <c r="D71" i="4"/>
  <c r="C73" i="4"/>
  <c r="D73" i="4"/>
  <c r="D74" i="4"/>
  <c r="B76" i="4"/>
  <c r="C76" i="4"/>
  <c r="C77" i="4"/>
  <c r="D78" i="4"/>
  <c r="B79" i="4"/>
  <c r="B80" i="4"/>
  <c r="B82" i="4"/>
  <c r="C82" i="4"/>
  <c r="D82" i="4"/>
  <c r="B83" i="4"/>
  <c r="C83" i="4"/>
  <c r="D83" i="4"/>
  <c r="D84" i="4"/>
  <c r="B85" i="4"/>
  <c r="B86" i="4"/>
  <c r="C86" i="4"/>
  <c r="D86" i="4"/>
  <c r="B87" i="4"/>
  <c r="C87" i="4"/>
  <c r="D87" i="4"/>
  <c r="B88" i="4"/>
  <c r="B89" i="4"/>
  <c r="C89" i="4"/>
  <c r="D89" i="4"/>
  <c r="B90" i="4"/>
  <c r="C90" i="4"/>
  <c r="D90" i="4"/>
  <c r="C91" i="4"/>
  <c r="B92" i="4"/>
  <c r="B93" i="4"/>
  <c r="C93" i="4"/>
  <c r="D93" i="4"/>
  <c r="B95" i="4"/>
  <c r="C95" i="4"/>
  <c r="D95" i="4"/>
  <c r="B96" i="4"/>
  <c r="B97" i="4"/>
  <c r="C97" i="4"/>
  <c r="D97" i="4"/>
  <c r="C98" i="4"/>
  <c r="D98" i="4"/>
  <c r="B99" i="4"/>
  <c r="D99" i="4"/>
  <c r="B100" i="4"/>
  <c r="B101" i="4"/>
  <c r="C101" i="4"/>
  <c r="B102" i="4"/>
  <c r="C102" i="4"/>
  <c r="C103" i="4"/>
  <c r="D103" i="4"/>
  <c r="B104" i="4"/>
  <c r="B105" i="4"/>
  <c r="C105" i="4"/>
  <c r="C106" i="4"/>
  <c r="D106" i="4"/>
  <c r="B107" i="4"/>
  <c r="B108" i="4"/>
  <c r="B109" i="4"/>
  <c r="C109" i="4"/>
  <c r="D109" i="4"/>
  <c r="C110" i="4"/>
  <c r="D110" i="4"/>
  <c r="B111" i="4"/>
  <c r="B112" i="4"/>
  <c r="C112" i="4"/>
  <c r="D113" i="4"/>
  <c r="B114" i="4"/>
  <c r="C114" i="4"/>
  <c r="D114" i="4"/>
  <c r="D116" i="4"/>
  <c r="B117" i="4"/>
  <c r="D118" i="4"/>
  <c r="C119" i="4"/>
  <c r="B120" i="4"/>
  <c r="D120" i="4"/>
  <c r="B124" i="4"/>
  <c r="C124" i="4"/>
  <c r="D124" i="4"/>
  <c r="C6" i="4"/>
  <c r="D6" i="4"/>
  <c r="B6" i="4"/>
  <c r="B122" i="4" l="1"/>
  <c r="B84" i="4"/>
  <c r="C32" i="4"/>
  <c r="C81" i="4"/>
  <c r="B69" i="4"/>
  <c r="C94" i="4"/>
  <c r="D81" i="4"/>
  <c r="D121" i="4"/>
  <c r="B62" i="4"/>
  <c r="C121" i="4"/>
  <c r="B30" i="4"/>
  <c r="B94" i="4"/>
  <c r="B81" i="4"/>
  <c r="D62" i="4"/>
  <c r="B121" i="4"/>
  <c r="B115" i="4"/>
  <c r="D115" i="4"/>
  <c r="C62" i="4"/>
  <c r="D51" i="4"/>
  <c r="B51" i="4"/>
  <c r="C115" i="4"/>
  <c r="C51" i="4"/>
  <c r="C123" i="4" l="1"/>
  <c r="B64" i="4"/>
  <c r="B123" i="4"/>
  <c r="D94" i="4"/>
  <c r="D122" i="4"/>
  <c r="D123" i="4"/>
  <c r="C64" i="4"/>
  <c r="C30" i="4"/>
  <c r="D64" i="4"/>
  <c r="D30" i="4"/>
  <c r="C122" i="4"/>
</calcChain>
</file>

<file path=xl/sharedStrings.xml><?xml version="1.0" encoding="utf-8"?>
<sst xmlns="http://schemas.openxmlformats.org/spreadsheetml/2006/main" count="221" uniqueCount="207">
  <si>
    <t>Раздели, групи, статии</t>
  </si>
  <si>
    <t>Активи</t>
  </si>
  <si>
    <t>Нетекущи активи</t>
  </si>
  <si>
    <t>1. Нематериални активи</t>
  </si>
  <si>
    <t>Права върху собственост</t>
  </si>
  <si>
    <t>Програмни продукти</t>
  </si>
  <si>
    <t>Продукти от развойна дейност</t>
  </si>
  <si>
    <t>Други ДНМА</t>
  </si>
  <si>
    <t>2. Имоти, машини и съоръжения</t>
  </si>
  <si>
    <t>Земи (терени)</t>
  </si>
  <si>
    <t>Сгради и конструкции</t>
  </si>
  <si>
    <t>Машини оборудване</t>
  </si>
  <si>
    <t>Съоръжения</t>
  </si>
  <si>
    <t>Транспортни средства</t>
  </si>
  <si>
    <t>Други ДМА</t>
  </si>
  <si>
    <t>Разходи за придобиване и ликвидация на ДМА</t>
  </si>
  <si>
    <t>3. Инвестиции в дъщерни предприятия</t>
  </si>
  <si>
    <t>4. Инвестиции в асоцирани предприятия</t>
  </si>
  <si>
    <t>5. Дългосрочни финансови активи</t>
  </si>
  <si>
    <t>6. Инвестиционни имоти</t>
  </si>
  <si>
    <t>7. Дългосрочни търговски вземания</t>
  </si>
  <si>
    <t>8. Дългосрочни вземания от свързани лица</t>
  </si>
  <si>
    <t>а) по споразумения за поети дългове</t>
  </si>
  <si>
    <t>b) предоставени краткосрочни заеми</t>
  </si>
  <si>
    <t>9. Отсрочени данъци активи</t>
  </si>
  <si>
    <t>Текущи активи</t>
  </si>
  <si>
    <t>1. Материални запаси</t>
  </si>
  <si>
    <t>а) материали</t>
  </si>
  <si>
    <t>b) продукция</t>
  </si>
  <si>
    <t>с) стоки</t>
  </si>
  <si>
    <t>d) незавършено производство</t>
  </si>
  <si>
    <t>2. Краткосрочни финансови активи</t>
  </si>
  <si>
    <t>Изкупени собствени дългови ценни книжа</t>
  </si>
  <si>
    <t>Краткосрочни ценнни книжа</t>
  </si>
  <si>
    <t>Други краткосрочни финансови активи</t>
  </si>
  <si>
    <t>3. Търговски вземания</t>
  </si>
  <si>
    <t>4. Вземания от свързани лица</t>
  </si>
  <si>
    <t>Вземания от свързани лица в БДЖ Група</t>
  </si>
  <si>
    <t>а) търговски вземания</t>
  </si>
  <si>
    <t>b) по споразумения за поети дългове</t>
  </si>
  <si>
    <t>c) предоставени краткосрочни заеми</t>
  </si>
  <si>
    <t>Вземания от асоцирани предхприятия</t>
  </si>
  <si>
    <t>Вземания от лица под общ контрол</t>
  </si>
  <si>
    <t>5. Вземания по предоставени търговски заеми</t>
  </si>
  <si>
    <t>6. Вземания във връзка с данъци върху дохода</t>
  </si>
  <si>
    <t>7. Други вземания</t>
  </si>
  <si>
    <t>Предоставени аванси</t>
  </si>
  <si>
    <t>a)предплатени услуги</t>
  </si>
  <si>
    <t>Съдебни и присъдени вземания</t>
  </si>
  <si>
    <t>Данъчни вземания</t>
  </si>
  <si>
    <t>Други краткосрочни вземания</t>
  </si>
  <si>
    <t>8.Пари и парични еквиваленти</t>
  </si>
  <si>
    <t>Парични средства в брой</t>
  </si>
  <si>
    <t>Парични средства в безсрочни депозити</t>
  </si>
  <si>
    <t>Блокирани парични средства</t>
  </si>
  <si>
    <t>Парични еквиваленти</t>
  </si>
  <si>
    <t>Активи, класифицирани като държани за продажба</t>
  </si>
  <si>
    <t>Общо активи</t>
  </si>
  <si>
    <t>Условни активи</t>
  </si>
  <si>
    <t>Пасиви</t>
  </si>
  <si>
    <t>Собствен капитал и пасиви</t>
  </si>
  <si>
    <t>Собствен капитал</t>
  </si>
  <si>
    <t>1. Основен капитал</t>
  </si>
  <si>
    <t>Записан капитал</t>
  </si>
  <si>
    <t>Не внесен капитал</t>
  </si>
  <si>
    <t>Изкупени собствени акциии</t>
  </si>
  <si>
    <t>2. Резерви от преобразуване</t>
  </si>
  <si>
    <t>3. Преоценъчен резерв</t>
  </si>
  <si>
    <t>4. Други резерви</t>
  </si>
  <si>
    <t>5. Натрупана печалба /загуба/</t>
  </si>
  <si>
    <t>Натрупана печалба /загуба/ от минали години</t>
  </si>
  <si>
    <t>a) Неразпределена печалба</t>
  </si>
  <si>
    <t>b) Непокрита загуба</t>
  </si>
  <si>
    <t>Текуща печалба /загуба/</t>
  </si>
  <si>
    <t>Общо собствен капитал</t>
  </si>
  <si>
    <t>Нетекущи пасиви</t>
  </si>
  <si>
    <t>1. Пенсионни и други задължения към персонала</t>
  </si>
  <si>
    <t>2. Дългосрочни заеми</t>
  </si>
  <si>
    <t>a) в т.ч. към банки:</t>
  </si>
  <si>
    <t>3. Задължения по финансов лизинг</t>
  </si>
  <si>
    <t>4. Дългосрочни задължения към СЛ</t>
  </si>
  <si>
    <t>Вземания от СЛ в БДЖ Група</t>
  </si>
  <si>
    <t>a) по споразумения за поети дългове</t>
  </si>
  <si>
    <t>5. Финансиране за нетекущи активи</t>
  </si>
  <si>
    <t>6. Отсрочени данъци пасиви</t>
  </si>
  <si>
    <t>Текущи пасиви</t>
  </si>
  <si>
    <t>1. Провизии</t>
  </si>
  <si>
    <t>2. Пенсионни и други задължения към персонала</t>
  </si>
  <si>
    <t>а) задължения към персонала</t>
  </si>
  <si>
    <t>b) задължения към осигурителни предприятия</t>
  </si>
  <si>
    <t>3. Краткосрочни заеми</t>
  </si>
  <si>
    <t>4. Задължения по финансов лизинг</t>
  </si>
  <si>
    <t>5. Финансиране за оперативна дейност и нетекущи активи</t>
  </si>
  <si>
    <t>a) в т.ч. за дълготрайни активи</t>
  </si>
  <si>
    <t>b) в т.ч. за текуща дейност</t>
  </si>
  <si>
    <t>6. Търговски задължения</t>
  </si>
  <si>
    <t>7. Краткосрочни задължения към свързани лица</t>
  </si>
  <si>
    <t>Задължения към свързани лца в БДЖ Група</t>
  </si>
  <si>
    <t>а) търговски задължения</t>
  </si>
  <si>
    <t>c) получени краткосрочни заеми</t>
  </si>
  <si>
    <t>Задължения към асоцирани предприятия</t>
  </si>
  <si>
    <t>Задължения към лица под общ контрол</t>
  </si>
  <si>
    <t>8.Задължения за данък върху дохода</t>
  </si>
  <si>
    <t>9. Други краткосрочни задължения</t>
  </si>
  <si>
    <t>Получени аванси</t>
  </si>
  <si>
    <t>a) Предплатени услуги</t>
  </si>
  <si>
    <t>Данъчни задължения</t>
  </si>
  <si>
    <t>Заведени съдебни дела срещу БДЖ</t>
  </si>
  <si>
    <t>Други краткосрочни</t>
  </si>
  <si>
    <t>Общо пасиви</t>
  </si>
  <si>
    <t>Общо собствен капитал и пасиви</t>
  </si>
  <si>
    <t>Условни пасиви</t>
  </si>
  <si>
    <t>Текущ период</t>
  </si>
  <si>
    <t>Отчетна стойност</t>
  </si>
  <si>
    <t>Коректив</t>
  </si>
  <si>
    <t>Балансова стойност</t>
  </si>
  <si>
    <t xml:space="preserve">Отчет за финансовото състояние    </t>
  </si>
  <si>
    <t xml:space="preserve"> "БДЖ-ТОВАРНИ ПРЕВОЗИ" ЕООД</t>
  </si>
  <si>
    <t>Управител:</t>
  </si>
  <si>
    <t xml:space="preserve">                                    /Елица Благоева/</t>
  </si>
  <si>
    <t xml:space="preserve"> / инж. Любомир Илиев/</t>
  </si>
  <si>
    <t>Главен счетоводител:</t>
  </si>
  <si>
    <t xml:space="preserve"> Главен счетоводител:</t>
  </si>
  <si>
    <t xml:space="preserve">Отчет за печалбата или загубата и друг всеобхватен доход   </t>
  </si>
  <si>
    <t>Наименование на разходите и приходите</t>
  </si>
  <si>
    <t>Сума</t>
  </si>
  <si>
    <t>Ред</t>
  </si>
  <si>
    <t>текуща година</t>
  </si>
  <si>
    <t>предходна година</t>
  </si>
  <si>
    <t>А</t>
  </si>
  <si>
    <t>Б</t>
  </si>
  <si>
    <t>-1-</t>
  </si>
  <si>
    <t>-2-</t>
  </si>
  <si>
    <t>1</t>
  </si>
  <si>
    <t>Приходи от продажби, в т.ч.:</t>
  </si>
  <si>
    <t>-от жп транспорт на пътници</t>
  </si>
  <si>
    <t>-от жп транспорт на товари</t>
  </si>
  <si>
    <t>в т.ч. от СЛ</t>
  </si>
  <si>
    <t>-Т.Р. дейност</t>
  </si>
  <si>
    <t>-Спедиция</t>
  </si>
  <si>
    <t>-Други приходи от експлоатационна дейност</t>
  </si>
  <si>
    <t>Други приходи</t>
  </si>
  <si>
    <t>в т.ч. продадени КА на СЛ</t>
  </si>
  <si>
    <t>в т.ч. от други услуги и текущ ремонт на СЛ</t>
  </si>
  <si>
    <t>в т.ч. от ремонт за капитализиране от СЛ</t>
  </si>
  <si>
    <t>2</t>
  </si>
  <si>
    <t>Приходи от финансирания, в т.ч.:</t>
  </si>
  <si>
    <t>-Компенсации по договор за ЗОУ</t>
  </si>
  <si>
    <t>-Приходи от амортизиране на други финансирания от ДБ</t>
  </si>
  <si>
    <t>3</t>
  </si>
  <si>
    <t>Извънредни приходи</t>
  </si>
  <si>
    <t>4</t>
  </si>
  <si>
    <t>Разходи за материали, в т.ч.:</t>
  </si>
  <si>
    <t>-Разходи за материали</t>
  </si>
  <si>
    <t>-Разходи за вода</t>
  </si>
  <si>
    <t>-Разходи за гориво</t>
  </si>
  <si>
    <t>-Разходи за ел.енергия</t>
  </si>
  <si>
    <t>-Разходи за топлоенергия</t>
  </si>
  <si>
    <t>5</t>
  </si>
  <si>
    <t>Разходи за външни услуги, в т.ч.:</t>
  </si>
  <si>
    <t>-Разходи за такса достъп и съпътстващи услуги от НК ЖИ</t>
  </si>
  <si>
    <t>-Разходи от СЛ за услиги и текущ ремонт</t>
  </si>
  <si>
    <t>6</t>
  </si>
  <si>
    <t>Разходи за персонала, в т.ч.:</t>
  </si>
  <si>
    <t>-Разходи за възнаграждения</t>
  </si>
  <si>
    <t>в т.ч. на лица с трайно намалена работоспособност</t>
  </si>
  <si>
    <t>-Разходи за социално осигуряване и надбавки</t>
  </si>
  <si>
    <t>в т.ч. от СЛ в натура</t>
  </si>
  <si>
    <t>7</t>
  </si>
  <si>
    <t>Разходи за амортизации</t>
  </si>
  <si>
    <t>8</t>
  </si>
  <si>
    <t>Себестойност на продадените стоки и други текущи активи (КМА)</t>
  </si>
  <si>
    <t>в т.ч. Свързани лица</t>
  </si>
  <si>
    <t>9</t>
  </si>
  <si>
    <t>Печалба от продажба на нетекущи активи</t>
  </si>
  <si>
    <t>10</t>
  </si>
  <si>
    <t>Промени в наличностите на готовата продукция и незавършеното производство</t>
  </si>
  <si>
    <t>11</t>
  </si>
  <si>
    <t>Придобиване на машини и съоражения по стопански начин</t>
  </si>
  <si>
    <t>в т.ч. по стопански начин</t>
  </si>
  <si>
    <t>12</t>
  </si>
  <si>
    <t>Други разходи, в т.ч.</t>
  </si>
  <si>
    <t>- разходи за МДТ и ЗКПО</t>
  </si>
  <si>
    <t>-лихви просрочени плащания от СЛ</t>
  </si>
  <si>
    <t>-обезценка на активи</t>
  </si>
  <si>
    <t>-провизии</t>
  </si>
  <si>
    <t>13</t>
  </si>
  <si>
    <t>Извънредни разходи</t>
  </si>
  <si>
    <t>14</t>
  </si>
  <si>
    <t>Печалба / загуба от оперативна дейност</t>
  </si>
  <si>
    <t>15</t>
  </si>
  <si>
    <t>Финансови разходи, в т.ч.</t>
  </si>
  <si>
    <t>- Разходи за лихви</t>
  </si>
  <si>
    <t>-Отрицателни разлики от промяна на валутни курсове</t>
  </si>
  <si>
    <t>-Други разходи по финансови операции</t>
  </si>
  <si>
    <t>16</t>
  </si>
  <si>
    <t>Финансови приходи, в т.ч.:</t>
  </si>
  <si>
    <t>-Приходи от лихви</t>
  </si>
  <si>
    <t>-Приходи от участия</t>
  </si>
  <si>
    <t>-Положителни разлики от операции с финансови активи и инструменти</t>
  </si>
  <si>
    <t>-Положителни разлики от промяна на валутните курсове</t>
  </si>
  <si>
    <t>-Други финансови приходи</t>
  </si>
  <si>
    <t>17</t>
  </si>
  <si>
    <t>Печалба/Загуба преди данъци</t>
  </si>
  <si>
    <t>Приходи/Разходи от данък върху дохода</t>
  </si>
  <si>
    <t>18</t>
  </si>
  <si>
    <t>Нетна печалба/загуба за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</si>
</sst>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.00;\(###,##0.00\)"/>
    <numFmt numFmtId="165" formatCode="###,##0;\(###,##0\)"/>
  </numFmts>
  <fonts count="23" x14ac:knownFonts="1">
    <font>
      <sz val="11"/>
      <color theme="1"/>
      <name val="Calibri"/>
      <family val="2"/>
      <charset val="204"/>
      <scheme val="minor"/>
    </font>
    <font>
      <sz val="8.25"/>
      <color rgb="FF000000"/>
      <name val="MS Sans Serif"/>
      <family val="2"/>
      <charset val="204"/>
    </font>
    <font>
      <b/>
      <sz val="9.75"/>
      <color rgb="FF000000"/>
      <name val="MS Sans Serif"/>
      <family val="2"/>
      <charset val="204"/>
    </font>
    <font>
      <b/>
      <sz val="9.75"/>
      <color rgb="FF080000"/>
      <name val="MS Sans Serif"/>
      <family val="2"/>
      <charset val="204"/>
    </font>
    <font>
      <b/>
      <sz val="8.25"/>
      <color rgb="FF080000"/>
      <name val="MS Sans Serif"/>
      <family val="2"/>
      <charset val="204"/>
    </font>
    <font>
      <sz val="8.25"/>
      <color rgb="FF080000"/>
      <name val="MS Sans Serif"/>
      <family val="2"/>
      <charset val="204"/>
    </font>
    <font>
      <b/>
      <sz val="12"/>
      <color rgb="FF080000"/>
      <name val="MS Sans Serif"/>
      <family val="2"/>
      <charset val="204"/>
    </font>
    <font>
      <b/>
      <sz val="9.75"/>
      <color rgb="FF0F0F0F"/>
      <name val="MS Sans Serif"/>
      <family val="2"/>
      <charset val="204"/>
    </font>
    <font>
      <b/>
      <sz val="13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9.7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.75"/>
      <color theme="1"/>
      <name val="Times New Roman"/>
      <family val="1"/>
      <charset val="204"/>
    </font>
    <font>
      <b/>
      <sz val="11.2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.2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.25"/>
      <color theme="1"/>
      <name val="MS Sans Serif"/>
      <family val="2"/>
      <charset val="204"/>
    </font>
    <font>
      <sz val="8.25"/>
      <color theme="1"/>
      <name val="MS Sans Serif"/>
      <family val="2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80FFFF"/>
        <bgColor indexed="64"/>
      </patternFill>
    </fill>
    <fill>
      <patternFill patternType="solid">
        <fgColor rgb="FFCFCFC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/>
    <xf numFmtId="49" fontId="3" fillId="2" borderId="1" xfId="0" applyNumberFormat="1" applyFont="1" applyFill="1" applyBorder="1"/>
    <xf numFmtId="49" fontId="4" fillId="0" borderId="1" xfId="0" applyNumberFormat="1" applyFont="1" applyFill="1" applyBorder="1"/>
    <xf numFmtId="49" fontId="1" fillId="0" borderId="1" xfId="0" applyNumberFormat="1" applyFont="1" applyFill="1" applyBorder="1"/>
    <xf numFmtId="49" fontId="5" fillId="0" borderId="1" xfId="0" applyNumberFormat="1" applyFont="1" applyFill="1" applyBorder="1"/>
    <xf numFmtId="49" fontId="6" fillId="3" borderId="1" xfId="0" applyNumberFormat="1" applyFont="1" applyFill="1" applyBorder="1"/>
    <xf numFmtId="49" fontId="4" fillId="2" borderId="1" xfId="0" applyNumberFormat="1" applyFont="1" applyFill="1" applyBorder="1"/>
    <xf numFmtId="164" fontId="0" fillId="0" borderId="0" xfId="0" applyNumberFormat="1"/>
    <xf numFmtId="3" fontId="1" fillId="0" borderId="1" xfId="0" applyNumberFormat="1" applyFont="1" applyFill="1" applyBorder="1"/>
    <xf numFmtId="3" fontId="5" fillId="2" borderId="1" xfId="0" applyNumberFormat="1" applyFont="1" applyFill="1" applyBorder="1"/>
    <xf numFmtId="3" fontId="4" fillId="0" borderId="1" xfId="0" applyNumberFormat="1" applyFont="1" applyFill="1" applyBorder="1"/>
    <xf numFmtId="3" fontId="5" fillId="0" borderId="1" xfId="0" applyNumberFormat="1" applyFont="1" applyFill="1" applyBorder="1"/>
    <xf numFmtId="3" fontId="3" fillId="2" borderId="1" xfId="0" applyNumberFormat="1" applyFont="1" applyFill="1" applyBorder="1"/>
    <xf numFmtId="3" fontId="7" fillId="2" borderId="1" xfId="0" applyNumberFormat="1" applyFont="1" applyFill="1" applyBorder="1"/>
    <xf numFmtId="3" fontId="4" fillId="2" borderId="1" xfId="0" applyNumberFormat="1" applyFont="1" applyFill="1" applyBorder="1"/>
    <xf numFmtId="3" fontId="6" fillId="3" borderId="1" xfId="0" applyNumberFormat="1" applyFont="1" applyFill="1" applyBorder="1"/>
    <xf numFmtId="49" fontId="6" fillId="4" borderId="1" xfId="0" applyNumberFormat="1" applyFont="1" applyFill="1" applyBorder="1"/>
    <xf numFmtId="3" fontId="6" fillId="4" borderId="1" xfId="0" applyNumberFormat="1" applyFont="1" applyFill="1" applyBorder="1"/>
    <xf numFmtId="0" fontId="10" fillId="0" borderId="0" xfId="0" applyFont="1" applyAlignme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0" fontId="0" fillId="0" borderId="0" xfId="0" applyAlignment="1">
      <alignment horizontal="righ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right"/>
    </xf>
    <xf numFmtId="49" fontId="13" fillId="3" borderId="1" xfId="0" applyNumberFormat="1" applyFont="1" applyFill="1" applyBorder="1" applyAlignment="1">
      <alignment horizontal="center"/>
    </xf>
    <xf numFmtId="49" fontId="14" fillId="3" borderId="2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left"/>
    </xf>
    <xf numFmtId="3" fontId="15" fillId="3" borderId="1" xfId="0" applyNumberFormat="1" applyFont="1" applyFill="1" applyBorder="1" applyAlignment="1">
      <alignment horizontal="right"/>
    </xf>
    <xf numFmtId="49" fontId="16" fillId="5" borderId="1" xfId="0" applyNumberFormat="1" applyFont="1" applyFill="1" applyBorder="1" applyAlignment="1">
      <alignment horizontal="center"/>
    </xf>
    <xf numFmtId="49" fontId="16" fillId="5" borderId="1" xfId="0" applyNumberFormat="1" applyFont="1" applyFill="1" applyBorder="1" applyAlignment="1">
      <alignment horizontal="left"/>
    </xf>
    <xf numFmtId="3" fontId="17" fillId="5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left"/>
    </xf>
    <xf numFmtId="3" fontId="15" fillId="0" borderId="1" xfId="0" applyNumberFormat="1" applyFont="1" applyFill="1" applyBorder="1" applyAlignment="1">
      <alignment horizontal="right"/>
    </xf>
    <xf numFmtId="49" fontId="18" fillId="5" borderId="1" xfId="0" applyNumberFormat="1" applyFont="1" applyFill="1" applyBorder="1" applyAlignment="1">
      <alignment horizontal="left"/>
    </xf>
    <xf numFmtId="3" fontId="19" fillId="0" borderId="1" xfId="0" applyNumberFormat="1" applyFont="1" applyFill="1" applyBorder="1" applyAlignment="1">
      <alignment horizontal="right"/>
    </xf>
    <xf numFmtId="165" fontId="17" fillId="5" borderId="1" xfId="0" applyNumberFormat="1" applyFont="1" applyFill="1" applyBorder="1" applyAlignment="1">
      <alignment horizontal="right"/>
    </xf>
    <xf numFmtId="165" fontId="15" fillId="0" borderId="1" xfId="0" applyNumberFormat="1" applyFont="1" applyFill="1" applyBorder="1" applyAlignment="1">
      <alignment horizontal="right"/>
    </xf>
    <xf numFmtId="49" fontId="20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left"/>
    </xf>
    <xf numFmtId="49" fontId="16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165" fontId="19" fillId="0" borderId="1" xfId="0" applyNumberFormat="1" applyFont="1" applyFill="1" applyBorder="1" applyAlignment="1">
      <alignment horizontal="right"/>
    </xf>
    <xf numFmtId="49" fontId="16" fillId="6" borderId="1" xfId="0" applyNumberFormat="1" applyFont="1" applyFill="1" applyBorder="1" applyAlignment="1">
      <alignment horizontal="center"/>
    </xf>
    <xf numFmtId="49" fontId="18" fillId="6" borderId="1" xfId="0" applyNumberFormat="1" applyFont="1" applyFill="1" applyBorder="1" applyAlignment="1">
      <alignment horizontal="left"/>
    </xf>
    <xf numFmtId="165" fontId="22" fillId="6" borderId="1" xfId="0" applyNumberFormat="1" applyFont="1" applyFill="1" applyBorder="1" applyAlignment="1">
      <alignment horizontal="right"/>
    </xf>
    <xf numFmtId="3" fontId="10" fillId="0" borderId="0" xfId="0" applyNumberFormat="1" applyFont="1" applyAlignment="1">
      <alignment horizontal="left"/>
    </xf>
    <xf numFmtId="3" fontId="0" fillId="0" borderId="0" xfId="0" applyNumberFormat="1" applyAlignment="1"/>
    <xf numFmtId="3" fontId="1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TCH~1/AppData/Local/Temp/7zO4E4274B5/&#1054;&#1055;&#1056;%20&#1052;&#1057;&#1057;%20&#1084;.09.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 лева"/>
      <sheetName val="в хил.лв."/>
    </sheetNames>
    <sheetDataSet>
      <sheetData sheetId="0">
        <row r="2">
          <cell r="A2" t="str">
            <v>към 30.09.2018 г.</v>
          </cell>
        </row>
        <row r="7">
          <cell r="C7">
            <v>78947664.870000005</v>
          </cell>
          <cell r="D7">
            <v>79518047.99000001</v>
          </cell>
        </row>
        <row r="8">
          <cell r="C8">
            <v>0</v>
          </cell>
          <cell r="D8">
            <v>0</v>
          </cell>
        </row>
        <row r="9">
          <cell r="C9">
            <v>71429647.399999991</v>
          </cell>
          <cell r="D9">
            <v>70833450.420000002</v>
          </cell>
        </row>
        <row r="10">
          <cell r="C10">
            <v>43517.15</v>
          </cell>
          <cell r="D10">
            <v>15324.07</v>
          </cell>
        </row>
        <row r="11">
          <cell r="C11">
            <v>183573.42</v>
          </cell>
          <cell r="D11">
            <v>99716.98</v>
          </cell>
        </row>
        <row r="12">
          <cell r="C12">
            <v>5775.84</v>
          </cell>
          <cell r="D12">
            <v>6353.08</v>
          </cell>
        </row>
        <row r="13">
          <cell r="C13">
            <v>835807.18</v>
          </cell>
          <cell r="D13">
            <v>1065430.5900000001</v>
          </cell>
        </row>
        <row r="14">
          <cell r="C14">
            <v>0</v>
          </cell>
          <cell r="D14">
            <v>0</v>
          </cell>
        </row>
        <row r="15">
          <cell r="C15">
            <v>6492861.0299999993</v>
          </cell>
          <cell r="D15">
            <v>7513096.9200000009</v>
          </cell>
        </row>
        <row r="16">
          <cell r="C16">
            <v>128761.19</v>
          </cell>
          <cell r="D16">
            <v>198947.54</v>
          </cell>
        </row>
        <row r="17">
          <cell r="C17">
            <v>1791773.28</v>
          </cell>
          <cell r="D17">
            <v>1776594</v>
          </cell>
        </row>
        <row r="18">
          <cell r="C18">
            <v>3963.33</v>
          </cell>
          <cell r="D18">
            <v>0</v>
          </cell>
        </row>
        <row r="19">
          <cell r="C19">
            <v>36062.46</v>
          </cell>
          <cell r="D19">
            <v>56347.32</v>
          </cell>
        </row>
        <row r="20">
          <cell r="C20">
            <v>0</v>
          </cell>
          <cell r="D20">
            <v>0</v>
          </cell>
        </row>
        <row r="21">
          <cell r="C21">
            <v>36062.46</v>
          </cell>
          <cell r="D21">
            <v>56347.32</v>
          </cell>
        </row>
        <row r="22">
          <cell r="C22">
            <v>0</v>
          </cell>
          <cell r="D22">
            <v>0</v>
          </cell>
        </row>
        <row r="24">
          <cell r="C24">
            <v>-18739278.860000003</v>
          </cell>
          <cell r="D24">
            <v>-20339571.960000001</v>
          </cell>
        </row>
        <row r="25">
          <cell r="C25">
            <v>-2153075.33</v>
          </cell>
          <cell r="D25">
            <v>-2005353.21</v>
          </cell>
        </row>
        <row r="26">
          <cell r="C26">
            <v>-121349.66</v>
          </cell>
          <cell r="D26">
            <v>-111802.3</v>
          </cell>
        </row>
        <row r="27">
          <cell r="C27">
            <v>-4074943.2</v>
          </cell>
          <cell r="D27">
            <v>-4921244.62</v>
          </cell>
        </row>
        <row r="28">
          <cell r="C28">
            <v>-12365470.5</v>
          </cell>
          <cell r="D28">
            <v>-13281136.74</v>
          </cell>
        </row>
        <row r="29">
          <cell r="C29">
            <v>-24440.17</v>
          </cell>
          <cell r="D29">
            <v>-20035.09</v>
          </cell>
        </row>
        <row r="30">
          <cell r="C30">
            <v>-18264217.66</v>
          </cell>
          <cell r="D30">
            <v>-17730535.710000001</v>
          </cell>
        </row>
        <row r="31">
          <cell r="C31">
            <v>-10913606.16</v>
          </cell>
          <cell r="D31">
            <v>-10551342.140000001</v>
          </cell>
        </row>
        <row r="32">
          <cell r="C32">
            <v>-1667250.73</v>
          </cell>
          <cell r="D32">
            <v>-2054413.57</v>
          </cell>
        </row>
        <row r="33">
          <cell r="C33">
            <v>-38783474.219999999</v>
          </cell>
          <cell r="D33">
            <v>-39032880.82</v>
          </cell>
        </row>
        <row r="34">
          <cell r="C34">
            <v>-29554231.309999999</v>
          </cell>
          <cell r="D34">
            <v>-29711838.440000001</v>
          </cell>
        </row>
        <row r="35">
          <cell r="C35">
            <v>-1568274.95</v>
          </cell>
          <cell r="D35">
            <v>-1537075.35</v>
          </cell>
        </row>
        <row r="36">
          <cell r="C36">
            <v>-9229242.9100000001</v>
          </cell>
          <cell r="D36">
            <v>-9321042.3800000008</v>
          </cell>
        </row>
        <row r="37">
          <cell r="C37">
            <v>-449050.67</v>
          </cell>
          <cell r="D37">
            <v>-461205.06</v>
          </cell>
        </row>
        <row r="38">
          <cell r="C38">
            <v>-5013489.68</v>
          </cell>
          <cell r="D38">
            <v>-4977022.66</v>
          </cell>
        </row>
        <row r="40">
          <cell r="C40">
            <v>-128761.19</v>
          </cell>
          <cell r="D40">
            <v>-198728.74</v>
          </cell>
        </row>
        <row r="41">
          <cell r="C41">
            <v>-128761.19</v>
          </cell>
          <cell r="D41">
            <v>-198728.74</v>
          </cell>
        </row>
        <row r="42">
          <cell r="C42">
            <v>578408.4</v>
          </cell>
          <cell r="D42">
            <v>137864.76</v>
          </cell>
        </row>
        <row r="43">
          <cell r="C43">
            <v>0</v>
          </cell>
          <cell r="D43">
            <v>28.76</v>
          </cell>
        </row>
        <row r="44">
          <cell r="C44">
            <v>434212.76</v>
          </cell>
          <cell r="D44">
            <v>113257.27</v>
          </cell>
        </row>
        <row r="45">
          <cell r="C45">
            <v>1214266.46</v>
          </cell>
          <cell r="D45">
            <v>1207861.81</v>
          </cell>
        </row>
        <row r="46">
          <cell r="C46">
            <v>-2589.4699999999998</v>
          </cell>
          <cell r="D46">
            <v>-2589.4699999999998</v>
          </cell>
        </row>
        <row r="47">
          <cell r="C47">
            <v>-1214266.46</v>
          </cell>
          <cell r="D47">
            <v>-1207861.81</v>
          </cell>
        </row>
        <row r="48">
          <cell r="C48">
            <v>-1697197.7599999998</v>
          </cell>
          <cell r="D48">
            <v>-1869909.5499999998</v>
          </cell>
        </row>
        <row r="49">
          <cell r="C49">
            <v>-114952.97</v>
          </cell>
          <cell r="D49">
            <v>-115082.4</v>
          </cell>
        </row>
        <row r="50">
          <cell r="C50">
            <v>-179451.51999999999</v>
          </cell>
          <cell r="D50">
            <v>-314210.15999999997</v>
          </cell>
        </row>
        <row r="51">
          <cell r="C51">
            <v>-1914.16</v>
          </cell>
          <cell r="D51">
            <v>3289.66</v>
          </cell>
        </row>
        <row r="52">
          <cell r="C52">
            <v>-23781.54</v>
          </cell>
          <cell r="D52">
            <v>-31400.7</v>
          </cell>
        </row>
        <row r="53">
          <cell r="C53">
            <v>0</v>
          </cell>
          <cell r="D53">
            <v>0</v>
          </cell>
        </row>
        <row r="55">
          <cell r="C55">
            <v>-1415804.419999996</v>
          </cell>
          <cell r="D55">
            <v>-3115270.29</v>
          </cell>
        </row>
        <row r="56">
          <cell r="C56">
            <v>-340036.87</v>
          </cell>
          <cell r="D56">
            <v>-328751.45</v>
          </cell>
        </row>
        <row r="57">
          <cell r="C57">
            <v>-189439.62</v>
          </cell>
          <cell r="D57">
            <v>-218574.21</v>
          </cell>
        </row>
        <row r="58">
          <cell r="C58">
            <v>-88638.98</v>
          </cell>
          <cell r="D58">
            <v>-62585.83</v>
          </cell>
        </row>
        <row r="59">
          <cell r="C59">
            <v>-61958.27</v>
          </cell>
          <cell r="D59">
            <v>-47591.41</v>
          </cell>
        </row>
        <row r="60">
          <cell r="C60">
            <v>111233.52</v>
          </cell>
          <cell r="D60">
            <v>46847</v>
          </cell>
        </row>
        <row r="61">
          <cell r="C61">
            <v>19397.71</v>
          </cell>
          <cell r="D61">
            <v>119.36</v>
          </cell>
        </row>
        <row r="62">
          <cell r="C62">
            <v>0</v>
          </cell>
          <cell r="D62">
            <v>0</v>
          </cell>
        </row>
        <row r="63">
          <cell r="C63">
            <v>0</v>
          </cell>
          <cell r="D63">
            <v>0</v>
          </cell>
        </row>
        <row r="64">
          <cell r="C64">
            <v>91786.57</v>
          </cell>
          <cell r="D64">
            <v>46727.64</v>
          </cell>
        </row>
        <row r="65">
          <cell r="C65">
            <v>49.24</v>
          </cell>
          <cell r="D65">
            <v>0</v>
          </cell>
        </row>
        <row r="66">
          <cell r="C66">
            <v>-1644607.7699999958</v>
          </cell>
          <cell r="D66">
            <v>-3397174.74</v>
          </cell>
        </row>
        <row r="67">
          <cell r="C67">
            <v>0</v>
          </cell>
          <cell r="D67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tabSelected="1" topLeftCell="A49" zoomScaleNormal="100" workbookViewId="0">
      <selection sqref="A1:XFD1048576"/>
    </sheetView>
  </sheetViews>
  <sheetFormatPr defaultRowHeight="15" x14ac:dyDescent="0.25"/>
  <cols>
    <col min="1" max="1" width="4.42578125" style="30" customWidth="1"/>
    <col min="2" max="2" width="61.42578125" style="28" customWidth="1"/>
    <col min="3" max="3" width="17.5703125" style="32" customWidth="1"/>
    <col min="4" max="4" width="16.7109375" style="32" customWidth="1"/>
    <col min="5" max="16384" width="9.140625" style="28"/>
  </cols>
  <sheetData>
    <row r="1" spans="1:4" ht="15.75" x14ac:dyDescent="0.25">
      <c r="A1" s="27" t="s">
        <v>123</v>
      </c>
      <c r="B1" s="27"/>
      <c r="C1" s="27"/>
      <c r="D1" s="27"/>
    </row>
    <row r="2" spans="1:4" ht="15.75" x14ac:dyDescent="0.25">
      <c r="A2" s="29" t="str">
        <f>'[1]в лева'!A2</f>
        <v>към 30.09.2018 г.</v>
      </c>
      <c r="B2" s="29"/>
      <c r="C2" s="29"/>
      <c r="D2" s="29"/>
    </row>
    <row r="3" spans="1:4" x14ac:dyDescent="0.25">
      <c r="B3" s="31"/>
    </row>
    <row r="4" spans="1:4" ht="13.5" customHeight="1" x14ac:dyDescent="0.25">
      <c r="A4" s="33"/>
      <c r="B4" s="34" t="s">
        <v>124</v>
      </c>
      <c r="C4" s="35" t="s">
        <v>125</v>
      </c>
      <c r="D4" s="35"/>
    </row>
    <row r="5" spans="1:4" ht="13.5" customHeight="1" x14ac:dyDescent="0.25">
      <c r="A5" s="33" t="s">
        <v>126</v>
      </c>
      <c r="B5" s="36"/>
      <c r="C5" s="37" t="s">
        <v>127</v>
      </c>
      <c r="D5" s="37" t="s">
        <v>128</v>
      </c>
    </row>
    <row r="6" spans="1:4" ht="13.5" customHeight="1" x14ac:dyDescent="0.25">
      <c r="A6" s="33" t="s">
        <v>129</v>
      </c>
      <c r="B6" s="38" t="s">
        <v>130</v>
      </c>
      <c r="C6" s="39" t="s">
        <v>131</v>
      </c>
      <c r="D6" s="39" t="s">
        <v>132</v>
      </c>
    </row>
    <row r="7" spans="1:4" ht="15.75" customHeight="1" x14ac:dyDescent="0.25">
      <c r="A7" s="40" t="s">
        <v>133</v>
      </c>
      <c r="B7" s="41" t="s">
        <v>134</v>
      </c>
      <c r="C7" s="42">
        <f>'[1]в лева'!C7/1000</f>
        <v>78947.664870000008</v>
      </c>
      <c r="D7" s="42">
        <f>'[1]в лева'!D7/1000</f>
        <v>79518.047990000006</v>
      </c>
    </row>
    <row r="8" spans="1:4" ht="13.5" customHeight="1" x14ac:dyDescent="0.25">
      <c r="A8" s="43"/>
      <c r="B8" s="44" t="s">
        <v>135</v>
      </c>
      <c r="C8" s="45">
        <f>'[1]в лева'!C8/1000</f>
        <v>0</v>
      </c>
      <c r="D8" s="45">
        <f>'[1]в лева'!D8/1000</f>
        <v>0</v>
      </c>
    </row>
    <row r="9" spans="1:4" ht="13.5" customHeight="1" x14ac:dyDescent="0.25">
      <c r="A9" s="43"/>
      <c r="B9" s="44" t="s">
        <v>136</v>
      </c>
      <c r="C9" s="45">
        <f>'[1]в лева'!C9/1000</f>
        <v>71429.647399999987</v>
      </c>
      <c r="D9" s="45">
        <f>'[1]в лева'!D9/1000</f>
        <v>70833.450420000008</v>
      </c>
    </row>
    <row r="10" spans="1:4" ht="13.5" customHeight="1" x14ac:dyDescent="0.25">
      <c r="A10" s="43"/>
      <c r="B10" s="44" t="s">
        <v>137</v>
      </c>
      <c r="C10" s="45">
        <f>'[1]в лева'!C10/1000</f>
        <v>43.517150000000001</v>
      </c>
      <c r="D10" s="45">
        <f>'[1]в лева'!D10/1000</f>
        <v>15.324069999999999</v>
      </c>
    </row>
    <row r="11" spans="1:4" ht="13.5" customHeight="1" x14ac:dyDescent="0.25">
      <c r="A11" s="43"/>
      <c r="B11" s="44" t="s">
        <v>138</v>
      </c>
      <c r="C11" s="45">
        <f>'[1]в лева'!C11/1000</f>
        <v>183.57342</v>
      </c>
      <c r="D11" s="45">
        <f>'[1]в лева'!D11/1000</f>
        <v>99.716979999999992</v>
      </c>
    </row>
    <row r="12" spans="1:4" ht="13.5" customHeight="1" x14ac:dyDescent="0.25">
      <c r="A12" s="43"/>
      <c r="B12" s="44" t="s">
        <v>139</v>
      </c>
      <c r="C12" s="45">
        <f>'[1]в лева'!C12/1000</f>
        <v>5.7758400000000005</v>
      </c>
      <c r="D12" s="45">
        <f>'[1]в лева'!D12/1000</f>
        <v>6.3530800000000003</v>
      </c>
    </row>
    <row r="13" spans="1:4" ht="13.5" customHeight="1" x14ac:dyDescent="0.25">
      <c r="A13" s="43"/>
      <c r="B13" s="44" t="s">
        <v>140</v>
      </c>
      <c r="C13" s="45">
        <f>'[1]в лева'!C13/1000</f>
        <v>835.80718000000002</v>
      </c>
      <c r="D13" s="45">
        <f>'[1]в лева'!D13/1000</f>
        <v>1065.4305900000002</v>
      </c>
    </row>
    <row r="14" spans="1:4" ht="13.5" customHeight="1" x14ac:dyDescent="0.25">
      <c r="A14" s="43"/>
      <c r="B14" s="44" t="s">
        <v>137</v>
      </c>
      <c r="C14" s="45">
        <f>'[1]в лева'!C14/1000</f>
        <v>0</v>
      </c>
      <c r="D14" s="45">
        <f>'[1]в лева'!D14/1000</f>
        <v>0</v>
      </c>
    </row>
    <row r="15" spans="1:4" ht="13.5" customHeight="1" x14ac:dyDescent="0.25">
      <c r="A15" s="43"/>
      <c r="B15" s="44" t="s">
        <v>141</v>
      </c>
      <c r="C15" s="45">
        <f>'[1]в лева'!C15/1000</f>
        <v>6492.8610299999991</v>
      </c>
      <c r="D15" s="45">
        <f>'[1]в лева'!D15/1000</f>
        <v>7513.0969200000009</v>
      </c>
    </row>
    <row r="16" spans="1:4" ht="13.5" customHeight="1" x14ac:dyDescent="0.25">
      <c r="A16" s="43"/>
      <c r="B16" s="44" t="s">
        <v>142</v>
      </c>
      <c r="C16" s="45">
        <f>'[1]в лева'!C16/1000</f>
        <v>128.76119</v>
      </c>
      <c r="D16" s="45">
        <f>'[1]в лева'!D16/1000</f>
        <v>198.94754</v>
      </c>
    </row>
    <row r="17" spans="1:4" ht="13.5" customHeight="1" x14ac:dyDescent="0.25">
      <c r="A17" s="43"/>
      <c r="B17" s="44" t="s">
        <v>143</v>
      </c>
      <c r="C17" s="45">
        <f>'[1]в лева'!C17/1000</f>
        <v>1791.7732800000001</v>
      </c>
      <c r="D17" s="45">
        <f>'[1]в лева'!D17/1000</f>
        <v>1776.5940000000001</v>
      </c>
    </row>
    <row r="18" spans="1:4" ht="13.5" customHeight="1" x14ac:dyDescent="0.25">
      <c r="A18" s="43"/>
      <c r="B18" s="44" t="s">
        <v>144</v>
      </c>
      <c r="C18" s="45">
        <f>'[1]в лева'!C18/1000</f>
        <v>3.96333</v>
      </c>
      <c r="D18" s="45">
        <f>'[1]в лева'!D18/1000</f>
        <v>0</v>
      </c>
    </row>
    <row r="19" spans="1:4" ht="15.75" customHeight="1" x14ac:dyDescent="0.25">
      <c r="A19" s="40" t="s">
        <v>145</v>
      </c>
      <c r="B19" s="46" t="s">
        <v>146</v>
      </c>
      <c r="C19" s="42">
        <f>'[1]в лева'!C19/1000</f>
        <v>36.062460000000002</v>
      </c>
      <c r="D19" s="42">
        <f>'[1]в лева'!D19/1000</f>
        <v>56.347319999999996</v>
      </c>
    </row>
    <row r="20" spans="1:4" ht="13.5" customHeight="1" x14ac:dyDescent="0.25">
      <c r="A20" s="43"/>
      <c r="B20" s="44" t="s">
        <v>147</v>
      </c>
      <c r="C20" s="45">
        <f>'[1]в лева'!C20/1000</f>
        <v>0</v>
      </c>
      <c r="D20" s="45">
        <f>'[1]в лева'!D20/1000</f>
        <v>0</v>
      </c>
    </row>
    <row r="21" spans="1:4" ht="13.5" customHeight="1" x14ac:dyDescent="0.25">
      <c r="A21" s="43"/>
      <c r="B21" s="44" t="s">
        <v>148</v>
      </c>
      <c r="C21" s="45">
        <f>'[1]в лева'!C21/1000</f>
        <v>36.062460000000002</v>
      </c>
      <c r="D21" s="45">
        <f>'[1]в лева'!D21/1000</f>
        <v>56.347319999999996</v>
      </c>
    </row>
    <row r="22" spans="1:4" ht="15.75" customHeight="1" x14ac:dyDescent="0.25">
      <c r="A22" s="40" t="s">
        <v>149</v>
      </c>
      <c r="B22" s="46" t="s">
        <v>150</v>
      </c>
      <c r="C22" s="42">
        <f>'[1]в лева'!C22/1000</f>
        <v>0</v>
      </c>
      <c r="D22" s="42">
        <f>'[1]в лева'!D22/1000</f>
        <v>0</v>
      </c>
    </row>
    <row r="23" spans="1:4" ht="13.5" customHeight="1" x14ac:dyDescent="0.25">
      <c r="A23" s="43"/>
      <c r="B23" s="44"/>
      <c r="C23" s="47"/>
      <c r="D23" s="47"/>
    </row>
    <row r="24" spans="1:4" ht="15.75" customHeight="1" x14ac:dyDescent="0.25">
      <c r="A24" s="40" t="s">
        <v>151</v>
      </c>
      <c r="B24" s="46" t="s">
        <v>152</v>
      </c>
      <c r="C24" s="48">
        <f>'[1]в лева'!C24/1000</f>
        <v>-18739.278860000002</v>
      </c>
      <c r="D24" s="48">
        <f>'[1]в лева'!D24/1000</f>
        <v>-20339.571960000001</v>
      </c>
    </row>
    <row r="25" spans="1:4" ht="13.5" customHeight="1" x14ac:dyDescent="0.25">
      <c r="A25" s="43"/>
      <c r="B25" s="44" t="s">
        <v>153</v>
      </c>
      <c r="C25" s="49">
        <f>'[1]в лева'!C25/1000</f>
        <v>-2153.0753300000001</v>
      </c>
      <c r="D25" s="49">
        <f>'[1]в лева'!D25/1000</f>
        <v>-2005.35321</v>
      </c>
    </row>
    <row r="26" spans="1:4" ht="13.5" customHeight="1" x14ac:dyDescent="0.25">
      <c r="A26" s="43"/>
      <c r="B26" s="44" t="s">
        <v>154</v>
      </c>
      <c r="C26" s="49">
        <f>'[1]в лева'!C26/1000</f>
        <v>-121.34966</v>
      </c>
      <c r="D26" s="49">
        <f>'[1]в лева'!D26/1000</f>
        <v>-111.8023</v>
      </c>
    </row>
    <row r="27" spans="1:4" ht="13.5" customHeight="1" x14ac:dyDescent="0.25">
      <c r="A27" s="43"/>
      <c r="B27" s="44" t="s">
        <v>155</v>
      </c>
      <c r="C27" s="49">
        <f>'[1]в лева'!C27/1000</f>
        <v>-4074.9432000000002</v>
      </c>
      <c r="D27" s="49">
        <f>'[1]в лева'!D27/1000</f>
        <v>-4921.2446200000004</v>
      </c>
    </row>
    <row r="28" spans="1:4" ht="13.5" customHeight="1" x14ac:dyDescent="0.25">
      <c r="A28" s="43"/>
      <c r="B28" s="44" t="s">
        <v>156</v>
      </c>
      <c r="C28" s="49">
        <f>'[1]в лева'!C28/1000</f>
        <v>-12365.470499999999</v>
      </c>
      <c r="D28" s="49">
        <f>'[1]в лева'!D28/1000</f>
        <v>-13281.13674</v>
      </c>
    </row>
    <row r="29" spans="1:4" ht="13.5" customHeight="1" x14ac:dyDescent="0.25">
      <c r="A29" s="43"/>
      <c r="B29" s="44" t="s">
        <v>157</v>
      </c>
      <c r="C29" s="49">
        <f>'[1]в лева'!C29/1000</f>
        <v>-24.440169999999998</v>
      </c>
      <c r="D29" s="49">
        <f>'[1]в лева'!D29/1000</f>
        <v>-20.03509</v>
      </c>
    </row>
    <row r="30" spans="1:4" ht="15.75" customHeight="1" x14ac:dyDescent="0.25">
      <c r="A30" s="40" t="s">
        <v>158</v>
      </c>
      <c r="B30" s="46" t="s">
        <v>159</v>
      </c>
      <c r="C30" s="48">
        <f>'[1]в лева'!C30/1000</f>
        <v>-18264.217659999998</v>
      </c>
      <c r="D30" s="48">
        <f>'[1]в лева'!D30/1000</f>
        <v>-17730.53571</v>
      </c>
    </row>
    <row r="31" spans="1:4" ht="13.5" customHeight="1" x14ac:dyDescent="0.25">
      <c r="A31" s="43"/>
      <c r="B31" s="44" t="s">
        <v>160</v>
      </c>
      <c r="C31" s="49">
        <f>'[1]в лева'!C31/1000</f>
        <v>-10913.606159999999</v>
      </c>
      <c r="D31" s="49">
        <f>'[1]в лева'!D31/1000</f>
        <v>-10551.342140000001</v>
      </c>
    </row>
    <row r="32" spans="1:4" ht="13.5" customHeight="1" x14ac:dyDescent="0.25">
      <c r="A32" s="43"/>
      <c r="B32" s="44" t="s">
        <v>161</v>
      </c>
      <c r="C32" s="49">
        <f>'[1]в лева'!C32/1000</f>
        <v>-1667.25073</v>
      </c>
      <c r="D32" s="49">
        <f>'[1]в лева'!D32/1000</f>
        <v>-2054.4135700000002</v>
      </c>
    </row>
    <row r="33" spans="1:4" ht="15.75" customHeight="1" x14ac:dyDescent="0.25">
      <c r="A33" s="40" t="s">
        <v>162</v>
      </c>
      <c r="B33" s="46" t="s">
        <v>163</v>
      </c>
      <c r="C33" s="48">
        <f>'[1]в лева'!C33/1000</f>
        <v>-38783.474219999996</v>
      </c>
      <c r="D33" s="48">
        <f>'[1]в лева'!D33/1000</f>
        <v>-39032.880819999998</v>
      </c>
    </row>
    <row r="34" spans="1:4" ht="13.5" customHeight="1" x14ac:dyDescent="0.25">
      <c r="A34" s="43"/>
      <c r="B34" s="44" t="s">
        <v>164</v>
      </c>
      <c r="C34" s="49">
        <f>'[1]в лева'!C34/1000</f>
        <v>-29554.231309999999</v>
      </c>
      <c r="D34" s="49">
        <f>'[1]в лева'!D34/1000</f>
        <v>-29711.83844</v>
      </c>
    </row>
    <row r="35" spans="1:4" ht="13.5" customHeight="1" x14ac:dyDescent="0.25">
      <c r="A35" s="43"/>
      <c r="B35" s="44" t="s">
        <v>165</v>
      </c>
      <c r="C35" s="49">
        <f>'[1]в лева'!C35/1000</f>
        <v>-1568.27495</v>
      </c>
      <c r="D35" s="49">
        <f>'[1]в лева'!D35/1000</f>
        <v>-1537.0753500000001</v>
      </c>
    </row>
    <row r="36" spans="1:4" ht="13.5" customHeight="1" x14ac:dyDescent="0.25">
      <c r="A36" s="43"/>
      <c r="B36" s="44" t="s">
        <v>166</v>
      </c>
      <c r="C36" s="49">
        <f>'[1]в лева'!C36/1000</f>
        <v>-9229.2429100000008</v>
      </c>
      <c r="D36" s="49">
        <f>'[1]в лева'!D36/1000</f>
        <v>-9321.0423800000008</v>
      </c>
    </row>
    <row r="37" spans="1:4" ht="12" customHeight="1" x14ac:dyDescent="0.25">
      <c r="A37" s="50"/>
      <c r="B37" s="51" t="s">
        <v>167</v>
      </c>
      <c r="C37" s="49">
        <f>'[1]в лева'!C37/1000</f>
        <v>-449.05066999999997</v>
      </c>
      <c r="D37" s="49">
        <f>'[1]в лева'!D37/1000</f>
        <v>-461.20506</v>
      </c>
    </row>
    <row r="38" spans="1:4" ht="15.75" customHeight="1" x14ac:dyDescent="0.25">
      <c r="A38" s="40" t="s">
        <v>168</v>
      </c>
      <c r="B38" s="46" t="s">
        <v>169</v>
      </c>
      <c r="C38" s="48">
        <f>'[1]в лева'!C38/1000</f>
        <v>-5013.4896799999997</v>
      </c>
      <c r="D38" s="48">
        <f>'[1]в лева'!D38/1000</f>
        <v>-4977.0226600000005</v>
      </c>
    </row>
    <row r="39" spans="1:4" s="55" customFormat="1" ht="15" customHeight="1" x14ac:dyDescent="0.25">
      <c r="A39" s="52"/>
      <c r="B39" s="53"/>
      <c r="C39" s="54"/>
      <c r="D39" s="54"/>
    </row>
    <row r="40" spans="1:4" ht="15.75" customHeight="1" x14ac:dyDescent="0.25">
      <c r="A40" s="40" t="s">
        <v>170</v>
      </c>
      <c r="B40" s="46" t="s">
        <v>171</v>
      </c>
      <c r="C40" s="48">
        <f>'[1]в лева'!C40/1000</f>
        <v>-128.76119</v>
      </c>
      <c r="D40" s="48">
        <f>'[1]в лева'!D40/1000</f>
        <v>-198.72873999999999</v>
      </c>
    </row>
    <row r="41" spans="1:4" ht="13.5" customHeight="1" x14ac:dyDescent="0.25">
      <c r="A41" s="43"/>
      <c r="B41" s="44" t="s">
        <v>172</v>
      </c>
      <c r="C41" s="49">
        <f>'[1]в лева'!C41/1000</f>
        <v>-128.76119</v>
      </c>
      <c r="D41" s="49">
        <f>'[1]в лева'!D41/1000</f>
        <v>-198.72873999999999</v>
      </c>
    </row>
    <row r="42" spans="1:4" ht="15.75" customHeight="1" x14ac:dyDescent="0.25">
      <c r="A42" s="40" t="s">
        <v>173</v>
      </c>
      <c r="B42" s="46" t="s">
        <v>174</v>
      </c>
      <c r="C42" s="42">
        <f>'[1]в лева'!C42/1000</f>
        <v>578.40840000000003</v>
      </c>
      <c r="D42" s="42">
        <f>'[1]в лева'!D42/1000</f>
        <v>137.86476000000002</v>
      </c>
    </row>
    <row r="43" spans="1:4" ht="13.5" customHeight="1" x14ac:dyDescent="0.25">
      <c r="A43" s="43"/>
      <c r="B43" s="44" t="s">
        <v>172</v>
      </c>
      <c r="C43" s="45">
        <f>'[1]в лева'!C43/1000</f>
        <v>0</v>
      </c>
      <c r="D43" s="45">
        <f>'[1]в лева'!D43/1000</f>
        <v>2.8760000000000001E-2</v>
      </c>
    </row>
    <row r="44" spans="1:4" ht="15.75" customHeight="1" x14ac:dyDescent="0.25">
      <c r="A44" s="40" t="s">
        <v>175</v>
      </c>
      <c r="B44" s="46" t="s">
        <v>176</v>
      </c>
      <c r="C44" s="42">
        <f>'[1]в лева'!C44/1000</f>
        <v>434.21276</v>
      </c>
      <c r="D44" s="42">
        <f>'[1]в лева'!D44/1000</f>
        <v>113.25727000000001</v>
      </c>
    </row>
    <row r="45" spans="1:4" ht="15.75" customHeight="1" x14ac:dyDescent="0.25">
      <c r="A45" s="40" t="s">
        <v>177</v>
      </c>
      <c r="B45" s="46" t="s">
        <v>178</v>
      </c>
      <c r="C45" s="42">
        <f>'[1]в лева'!C45/1000</f>
        <v>1214.2664600000001</v>
      </c>
      <c r="D45" s="42">
        <f>'[1]в лева'!D45/1000</f>
        <v>1207.8618100000001</v>
      </c>
    </row>
    <row r="46" spans="1:4" ht="13.5" customHeight="1" x14ac:dyDescent="0.25">
      <c r="A46" s="43"/>
      <c r="B46" s="44" t="s">
        <v>137</v>
      </c>
      <c r="C46" s="49">
        <f>'[1]в лева'!C46/1000</f>
        <v>-2.5894699999999999</v>
      </c>
      <c r="D46" s="49">
        <f>'[1]в лева'!D46/1000</f>
        <v>-2.5894699999999999</v>
      </c>
    </row>
    <row r="47" spans="1:4" ht="13.5" customHeight="1" x14ac:dyDescent="0.25">
      <c r="A47" s="43"/>
      <c r="B47" s="44" t="s">
        <v>179</v>
      </c>
      <c r="C47" s="49">
        <f>'[1]в лева'!C47/1000</f>
        <v>-1214.2664600000001</v>
      </c>
      <c r="D47" s="49">
        <f>'[1]в лева'!D47/1000</f>
        <v>-1207.8618100000001</v>
      </c>
    </row>
    <row r="48" spans="1:4" ht="15.75" customHeight="1" x14ac:dyDescent="0.25">
      <c r="A48" s="40" t="s">
        <v>180</v>
      </c>
      <c r="B48" s="46" t="s">
        <v>181</v>
      </c>
      <c r="C48" s="48">
        <f>'[1]в лева'!C48/1000</f>
        <v>-1697.1977599999998</v>
      </c>
      <c r="D48" s="48">
        <f>'[1]в лева'!D48/1000</f>
        <v>-1869.9095499999999</v>
      </c>
    </row>
    <row r="49" spans="1:4" ht="12" customHeight="1" x14ac:dyDescent="0.25">
      <c r="A49" s="50"/>
      <c r="B49" s="51" t="s">
        <v>182</v>
      </c>
      <c r="C49" s="49">
        <f>'[1]в лева'!C49/1000</f>
        <v>-114.95297000000001</v>
      </c>
      <c r="D49" s="49">
        <f>'[1]в лева'!D49/1000</f>
        <v>-115.08239999999999</v>
      </c>
    </row>
    <row r="50" spans="1:4" ht="13.5" customHeight="1" x14ac:dyDescent="0.25">
      <c r="A50" s="43"/>
      <c r="B50" s="44" t="s">
        <v>183</v>
      </c>
      <c r="C50" s="49">
        <f>'[1]в лева'!C50/1000</f>
        <v>-179.45151999999999</v>
      </c>
      <c r="D50" s="49">
        <f>'[1]в лева'!D50/1000</f>
        <v>-314.21015999999997</v>
      </c>
    </row>
    <row r="51" spans="1:4" ht="13.5" customHeight="1" x14ac:dyDescent="0.25">
      <c r="A51" s="43"/>
      <c r="B51" s="44" t="s">
        <v>184</v>
      </c>
      <c r="C51" s="49">
        <f>'[1]в лева'!C51/1000</f>
        <v>-1.9141600000000001</v>
      </c>
      <c r="D51" s="49">
        <f>'[1]в лева'!D51/1000</f>
        <v>3.28966</v>
      </c>
    </row>
    <row r="52" spans="1:4" ht="13.5" customHeight="1" x14ac:dyDescent="0.25">
      <c r="A52" s="43"/>
      <c r="B52" s="44" t="s">
        <v>185</v>
      </c>
      <c r="C52" s="49">
        <f>'[1]в лева'!C52/1000</f>
        <v>-23.78154</v>
      </c>
      <c r="D52" s="49">
        <f>'[1]в лева'!D52/1000</f>
        <v>-31.400700000000001</v>
      </c>
    </row>
    <row r="53" spans="1:4" ht="15.75" customHeight="1" x14ac:dyDescent="0.25">
      <c r="A53" s="40" t="s">
        <v>186</v>
      </c>
      <c r="B53" s="46" t="s">
        <v>187</v>
      </c>
      <c r="C53" s="48">
        <f>'[1]в лева'!C53/1000</f>
        <v>0</v>
      </c>
      <c r="D53" s="48">
        <f>'[1]в лева'!D53/1000</f>
        <v>0</v>
      </c>
    </row>
    <row r="54" spans="1:4" ht="13.5" customHeight="1" x14ac:dyDescent="0.25">
      <c r="A54" s="43"/>
      <c r="B54" s="44"/>
      <c r="C54" s="56"/>
      <c r="D54" s="56"/>
    </row>
    <row r="55" spans="1:4" ht="15.75" customHeight="1" x14ac:dyDescent="0.25">
      <c r="A55" s="40" t="s">
        <v>188</v>
      </c>
      <c r="B55" s="46" t="s">
        <v>189</v>
      </c>
      <c r="C55" s="48">
        <f>'[1]в лева'!C55/1000</f>
        <v>-1415.8044199999961</v>
      </c>
      <c r="D55" s="48">
        <f>'[1]в лева'!D55/1000</f>
        <v>-3115.2702899999999</v>
      </c>
    </row>
    <row r="56" spans="1:4" ht="15.75" customHeight="1" x14ac:dyDescent="0.25">
      <c r="A56" s="40" t="s">
        <v>190</v>
      </c>
      <c r="B56" s="46" t="s">
        <v>191</v>
      </c>
      <c r="C56" s="48">
        <f>'[1]в лева'!C56/1000</f>
        <v>-340.03687000000002</v>
      </c>
      <c r="D56" s="48">
        <f>'[1]в лева'!D56/1000</f>
        <v>-328.75145000000003</v>
      </c>
    </row>
    <row r="57" spans="1:4" ht="13.5" customHeight="1" x14ac:dyDescent="0.25">
      <c r="A57" s="43"/>
      <c r="B57" s="44" t="s">
        <v>192</v>
      </c>
      <c r="C57" s="49">
        <f>'[1]в лева'!C57/1000</f>
        <v>-189.43961999999999</v>
      </c>
      <c r="D57" s="49">
        <f>'[1]в лева'!D57/1000</f>
        <v>-218.57420999999999</v>
      </c>
    </row>
    <row r="58" spans="1:4" ht="13.5" customHeight="1" x14ac:dyDescent="0.25">
      <c r="A58" s="43"/>
      <c r="B58" s="44" t="s">
        <v>193</v>
      </c>
      <c r="C58" s="49">
        <f>'[1]в лева'!C58/1000</f>
        <v>-88.638979999999989</v>
      </c>
      <c r="D58" s="49">
        <f>'[1]в лева'!D58/1000</f>
        <v>-62.585830000000001</v>
      </c>
    </row>
    <row r="59" spans="1:4" ht="13.5" customHeight="1" x14ac:dyDescent="0.25">
      <c r="A59" s="43"/>
      <c r="B59" s="44" t="s">
        <v>194</v>
      </c>
      <c r="C59" s="49">
        <f>'[1]в лева'!C59/1000</f>
        <v>-61.958269999999999</v>
      </c>
      <c r="D59" s="49">
        <f>'[1]в лева'!D59/1000</f>
        <v>-47.591410000000003</v>
      </c>
    </row>
    <row r="60" spans="1:4" ht="15.75" customHeight="1" x14ac:dyDescent="0.25">
      <c r="A60" s="40" t="s">
        <v>195</v>
      </c>
      <c r="B60" s="46" t="s">
        <v>196</v>
      </c>
      <c r="C60" s="42">
        <f>'[1]в лева'!C60/1000</f>
        <v>111.23352</v>
      </c>
      <c r="D60" s="42">
        <f>'[1]в лева'!D60/1000</f>
        <v>46.847000000000001</v>
      </c>
    </row>
    <row r="61" spans="1:4" ht="13.5" customHeight="1" x14ac:dyDescent="0.25">
      <c r="A61" s="43"/>
      <c r="B61" s="44" t="s">
        <v>197</v>
      </c>
      <c r="C61" s="45">
        <f>'[1]в лева'!C61/1000</f>
        <v>19.39771</v>
      </c>
      <c r="D61" s="45">
        <f>'[1]в лева'!D61/1000</f>
        <v>0.11935999999999999</v>
      </c>
    </row>
    <row r="62" spans="1:4" ht="13.5" customHeight="1" x14ac:dyDescent="0.25">
      <c r="A62" s="43"/>
      <c r="B62" s="44" t="s">
        <v>198</v>
      </c>
      <c r="C62" s="45">
        <f>'[1]в лева'!C62/1000</f>
        <v>0</v>
      </c>
      <c r="D62" s="45">
        <f>'[1]в лева'!D62/1000</f>
        <v>0</v>
      </c>
    </row>
    <row r="63" spans="1:4" ht="13.5" customHeight="1" x14ac:dyDescent="0.25">
      <c r="A63" s="43"/>
      <c r="B63" s="44" t="s">
        <v>199</v>
      </c>
      <c r="C63" s="45">
        <f>'[1]в лева'!C63/1000</f>
        <v>0</v>
      </c>
      <c r="D63" s="45">
        <f>'[1]в лева'!D63/1000</f>
        <v>0</v>
      </c>
    </row>
    <row r="64" spans="1:4" ht="13.5" customHeight="1" x14ac:dyDescent="0.25">
      <c r="A64" s="43"/>
      <c r="B64" s="44" t="s">
        <v>200</v>
      </c>
      <c r="C64" s="45">
        <f>'[1]в лева'!C64/1000</f>
        <v>91.786570000000012</v>
      </c>
      <c r="D64" s="45">
        <f>'[1]в лева'!D64/1000</f>
        <v>46.727640000000001</v>
      </c>
    </row>
    <row r="65" spans="1:4" ht="13.5" customHeight="1" x14ac:dyDescent="0.25">
      <c r="A65" s="43"/>
      <c r="B65" s="44" t="s">
        <v>201</v>
      </c>
      <c r="C65" s="45">
        <f>'[1]в лева'!C65/1000</f>
        <v>4.9239999999999999E-2</v>
      </c>
      <c r="D65" s="45">
        <f>'[1]в лева'!D65/1000</f>
        <v>0</v>
      </c>
    </row>
    <row r="66" spans="1:4" ht="15.75" customHeight="1" x14ac:dyDescent="0.25">
      <c r="A66" s="40" t="s">
        <v>202</v>
      </c>
      <c r="B66" s="46" t="s">
        <v>203</v>
      </c>
      <c r="C66" s="48">
        <f>'[1]в лева'!C66/1000</f>
        <v>-1644.6077699999958</v>
      </c>
      <c r="D66" s="48">
        <f>'[1]в лева'!D66/1000</f>
        <v>-3397.1747400000004</v>
      </c>
    </row>
    <row r="67" spans="1:4" ht="13.5" customHeight="1" x14ac:dyDescent="0.25">
      <c r="A67" s="43"/>
      <c r="B67" s="44" t="s">
        <v>204</v>
      </c>
      <c r="C67" s="49">
        <f>'[1]в лева'!C67/1000</f>
        <v>0</v>
      </c>
      <c r="D67" s="49">
        <f>'[1]в лева'!D67/1000</f>
        <v>0</v>
      </c>
    </row>
    <row r="68" spans="1:4" ht="15.75" customHeight="1" x14ac:dyDescent="0.25">
      <c r="A68" s="57" t="s">
        <v>205</v>
      </c>
      <c r="B68" s="58" t="s">
        <v>206</v>
      </c>
      <c r="C68" s="59">
        <f>C66+C67</f>
        <v>-1644.6077699999958</v>
      </c>
      <c r="D68" s="59">
        <f>D66+D67</f>
        <v>-3397.1747400000004</v>
      </c>
    </row>
    <row r="75" spans="1:4" x14ac:dyDescent="0.25">
      <c r="B75" s="22" t="s">
        <v>121</v>
      </c>
      <c r="C75" s="60" t="s">
        <v>118</v>
      </c>
      <c r="D75" s="61"/>
    </row>
    <row r="76" spans="1:4" x14ac:dyDescent="0.25">
      <c r="B76" s="22" t="s">
        <v>119</v>
      </c>
      <c r="C76" s="62" t="s">
        <v>120</v>
      </c>
      <c r="D76" s="62"/>
    </row>
  </sheetData>
  <mergeCells count="5">
    <mergeCell ref="A1:D1"/>
    <mergeCell ref="A2:D2"/>
    <mergeCell ref="B4:B5"/>
    <mergeCell ref="C4:D4"/>
    <mergeCell ref="C76:D76"/>
  </mergeCells>
  <pageMargins left="0.62" right="0.27559055118110237" top="0.74803149606299213" bottom="0.74803149606299213" header="0.31496062992125984" footer="0.31496062992125984"/>
  <pageSetup scale="80" orientation="portrait" r:id="rId1"/>
  <headerFooter>
    <oddFooter>Page &amp;P of &amp;N</oddFooter>
  </headerFooter>
  <rowBreaks count="1" manualBreakCount="1">
    <brk id="6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opLeftCell="A79" zoomScaleNormal="100" workbookViewId="0">
      <selection activeCell="A126" sqref="A126"/>
    </sheetView>
  </sheetViews>
  <sheetFormatPr defaultRowHeight="15" x14ac:dyDescent="0.25"/>
  <cols>
    <col min="1" max="1" width="48.42578125" customWidth="1"/>
    <col min="2" max="2" width="19.5703125" customWidth="1"/>
    <col min="3" max="4" width="19.7109375" bestFit="1" customWidth="1"/>
  </cols>
  <sheetData>
    <row r="1" spans="1:4" ht="18" x14ac:dyDescent="0.25">
      <c r="A1" s="24" t="s">
        <v>117</v>
      </c>
      <c r="B1" s="24"/>
      <c r="C1" s="24"/>
      <c r="D1" s="24"/>
    </row>
    <row r="2" spans="1:4" ht="16.5" x14ac:dyDescent="0.25">
      <c r="A2" s="25" t="s">
        <v>116</v>
      </c>
      <c r="B2" s="25"/>
      <c r="C2" s="25"/>
      <c r="D2" s="25"/>
    </row>
    <row r="3" spans="1:4" ht="16.5" x14ac:dyDescent="0.25">
      <c r="A3" s="25">
        <f>ОПР!A3:D3</f>
        <v>0</v>
      </c>
      <c r="B3" s="25"/>
      <c r="C3" s="25"/>
      <c r="D3" s="25"/>
    </row>
    <row r="4" spans="1:4" ht="14.25" customHeight="1" x14ac:dyDescent="0.25">
      <c r="A4" s="2"/>
      <c r="B4" s="3" t="s">
        <v>112</v>
      </c>
      <c r="C4" s="2"/>
      <c r="D4" s="2"/>
    </row>
    <row r="5" spans="1:4" ht="31.5" customHeight="1" x14ac:dyDescent="0.25">
      <c r="A5" s="3" t="s">
        <v>0</v>
      </c>
      <c r="B5" s="3" t="s">
        <v>113</v>
      </c>
      <c r="C5" s="3" t="s">
        <v>114</v>
      </c>
      <c r="D5" s="3" t="s">
        <v>115</v>
      </c>
    </row>
    <row r="6" spans="1:4" ht="14.25" customHeight="1" x14ac:dyDescent="0.25">
      <c r="A6" s="4" t="s">
        <v>1</v>
      </c>
      <c r="B6" s="12" t="e">
        <f>ОПР!B7/1000</f>
        <v>#VALUE!</v>
      </c>
      <c r="C6" s="12">
        <f>ОПР!C7/1000</f>
        <v>78.947664870000011</v>
      </c>
      <c r="D6" s="12">
        <f>ОПР!D7/1000</f>
        <v>79.518047989999999</v>
      </c>
    </row>
    <row r="7" spans="1:4" ht="17.25" customHeight="1" x14ac:dyDescent="0.25">
      <c r="A7" s="5" t="s">
        <v>2</v>
      </c>
      <c r="B7" s="13" t="e">
        <f>ОПР!B8/1000</f>
        <v>#VALUE!</v>
      </c>
      <c r="C7" s="13">
        <f>ОПР!C8/1000</f>
        <v>0</v>
      </c>
      <c r="D7" s="13">
        <f>ОПР!D8/1000</f>
        <v>0</v>
      </c>
    </row>
    <row r="8" spans="1:4" ht="12" customHeight="1" x14ac:dyDescent="0.25">
      <c r="A8" s="6" t="s">
        <v>3</v>
      </c>
      <c r="B8" s="14" t="e">
        <f>ОПР!B9/1000</f>
        <v>#VALUE!</v>
      </c>
      <c r="C8" s="14">
        <f>ОПР!C9/1000</f>
        <v>71.429647399999993</v>
      </c>
      <c r="D8" s="14">
        <f>ОПР!D9/1000</f>
        <v>70.833450420000005</v>
      </c>
    </row>
    <row r="9" spans="1:4" ht="12" customHeight="1" x14ac:dyDescent="0.25">
      <c r="A9" s="7" t="s">
        <v>4</v>
      </c>
      <c r="B9" s="12" t="e">
        <f>ОПР!B10/1000</f>
        <v>#VALUE!</v>
      </c>
      <c r="C9" s="12">
        <f>ОПР!C10/1000</f>
        <v>4.3517149999999998E-2</v>
      </c>
      <c r="D9" s="12">
        <f>ОПР!D10/1000</f>
        <v>1.5324069999999999E-2</v>
      </c>
    </row>
    <row r="10" spans="1:4" ht="12" customHeight="1" x14ac:dyDescent="0.25">
      <c r="A10" s="7" t="s">
        <v>5</v>
      </c>
      <c r="B10" s="12" t="e">
        <f>ОПР!B11/1000</f>
        <v>#VALUE!</v>
      </c>
      <c r="C10" s="12">
        <f>ОПР!C11/1000</f>
        <v>0.18357341999999999</v>
      </c>
      <c r="D10" s="12">
        <f>ОПР!D11/1000</f>
        <v>9.9716979999999997E-2</v>
      </c>
    </row>
    <row r="11" spans="1:4" ht="12" customHeight="1" x14ac:dyDescent="0.25">
      <c r="A11" s="7" t="s">
        <v>6</v>
      </c>
      <c r="B11" s="12" t="e">
        <f>ОПР!B12/1000</f>
        <v>#VALUE!</v>
      </c>
      <c r="C11" s="12">
        <f>ОПР!C12/1000</f>
        <v>5.7758400000000008E-3</v>
      </c>
      <c r="D11" s="12">
        <f>ОПР!D12/1000</f>
        <v>6.3530800000000005E-3</v>
      </c>
    </row>
    <row r="12" spans="1:4" ht="12" customHeight="1" x14ac:dyDescent="0.25">
      <c r="A12" s="7" t="s">
        <v>7</v>
      </c>
      <c r="B12" s="15" t="e">
        <f>ОПР!B13/1000</f>
        <v>#VALUE!</v>
      </c>
      <c r="C12" s="12">
        <f>ОПР!C13/1000</f>
        <v>0.83580717999999998</v>
      </c>
      <c r="D12" s="12">
        <f>ОПР!D13/1000</f>
        <v>1.0654305900000001</v>
      </c>
    </row>
    <row r="13" spans="1:4" ht="12" customHeight="1" x14ac:dyDescent="0.25">
      <c r="A13" s="6" t="s">
        <v>8</v>
      </c>
      <c r="B13" s="14" t="e">
        <f>ОПР!B14/1000</f>
        <v>#VALUE!</v>
      </c>
      <c r="C13" s="14">
        <f>ОПР!C14/1000</f>
        <v>0</v>
      </c>
      <c r="D13" s="14">
        <f>ОПР!D14/1000</f>
        <v>0</v>
      </c>
    </row>
    <row r="14" spans="1:4" ht="12" customHeight="1" x14ac:dyDescent="0.25">
      <c r="A14" s="7" t="s">
        <v>9</v>
      </c>
      <c r="B14" s="12" t="e">
        <f>ОПР!B15/1000</f>
        <v>#VALUE!</v>
      </c>
      <c r="C14" s="12">
        <f>ОПР!C15/1000</f>
        <v>6.4928610299999994</v>
      </c>
      <c r="D14" s="12">
        <f>ОПР!D15/1000</f>
        <v>7.5130969200000006</v>
      </c>
    </row>
    <row r="15" spans="1:4" ht="12" customHeight="1" x14ac:dyDescent="0.25">
      <c r="A15" s="8" t="s">
        <v>10</v>
      </c>
      <c r="B15" s="12" t="e">
        <f>ОПР!B16/1000</f>
        <v>#VALUE!</v>
      </c>
      <c r="C15" s="12">
        <f>ОПР!C16/1000</f>
        <v>0.12876119</v>
      </c>
      <c r="D15" s="12">
        <f>ОПР!D16/1000</f>
        <v>0.19894754000000001</v>
      </c>
    </row>
    <row r="16" spans="1:4" ht="12" customHeight="1" x14ac:dyDescent="0.25">
      <c r="A16" s="7" t="s">
        <v>11</v>
      </c>
      <c r="B16" s="12" t="e">
        <f>ОПР!B17/1000</f>
        <v>#VALUE!</v>
      </c>
      <c r="C16" s="15">
        <f>ОПР!C17/1000</f>
        <v>1.7917732800000001</v>
      </c>
      <c r="D16" s="12">
        <f>ОПР!D17/1000</f>
        <v>1.776594</v>
      </c>
    </row>
    <row r="17" spans="1:4" ht="12" customHeight="1" x14ac:dyDescent="0.25">
      <c r="A17" s="7" t="s">
        <v>12</v>
      </c>
      <c r="B17" s="12" t="e">
        <f>ОПР!B18/1000</f>
        <v>#VALUE!</v>
      </c>
      <c r="C17" s="12">
        <f>ОПР!C18/1000</f>
        <v>3.9633300000000002E-3</v>
      </c>
      <c r="D17" s="12">
        <f>ОПР!D18/1000</f>
        <v>0</v>
      </c>
    </row>
    <row r="18" spans="1:4" ht="12" customHeight="1" x14ac:dyDescent="0.25">
      <c r="A18" s="7" t="s">
        <v>13</v>
      </c>
      <c r="B18" s="12" t="e">
        <f>ОПР!B19/1000</f>
        <v>#VALUE!</v>
      </c>
      <c r="C18" s="12">
        <f>ОПР!C19/1000</f>
        <v>3.6062460000000005E-2</v>
      </c>
      <c r="D18" s="12">
        <f>ОПР!D19/1000</f>
        <v>5.6347319999999999E-2</v>
      </c>
    </row>
    <row r="19" spans="1:4" ht="12" customHeight="1" x14ac:dyDescent="0.25">
      <c r="A19" s="7" t="s">
        <v>14</v>
      </c>
      <c r="B19" s="12" t="e">
        <f>ОПР!B20/1000</f>
        <v>#VALUE!</v>
      </c>
      <c r="C19" s="12">
        <f>ОПР!C20/1000</f>
        <v>0</v>
      </c>
      <c r="D19" s="12">
        <f>ОПР!D20/1000</f>
        <v>0</v>
      </c>
    </row>
    <row r="20" spans="1:4" ht="12" customHeight="1" x14ac:dyDescent="0.25">
      <c r="A20" s="7" t="s">
        <v>15</v>
      </c>
      <c r="B20" s="12" t="e">
        <f>ОПР!B21/1000</f>
        <v>#VALUE!</v>
      </c>
      <c r="C20" s="12">
        <f>ОПР!C21/1000</f>
        <v>3.6062460000000005E-2</v>
      </c>
      <c r="D20" s="12">
        <f>ОПР!D21/1000</f>
        <v>5.6347319999999999E-2</v>
      </c>
    </row>
    <row r="21" spans="1:4" ht="12" customHeight="1" x14ac:dyDescent="0.25">
      <c r="A21" s="6" t="s">
        <v>16</v>
      </c>
      <c r="B21" s="14" t="e">
        <f>ОПР!B22/1000</f>
        <v>#VALUE!</v>
      </c>
      <c r="C21" s="14">
        <f>ОПР!C22/1000</f>
        <v>0</v>
      </c>
      <c r="D21" s="14">
        <f>ОПР!D22/1000</f>
        <v>0</v>
      </c>
    </row>
    <row r="22" spans="1:4" ht="12" customHeight="1" x14ac:dyDescent="0.25">
      <c r="A22" s="6" t="s">
        <v>17</v>
      </c>
      <c r="B22" s="14">
        <f>ОПР!B23/1000</f>
        <v>0</v>
      </c>
      <c r="C22" s="14">
        <f>ОПР!C23/1000</f>
        <v>0</v>
      </c>
      <c r="D22" s="14">
        <f>ОПР!D23/1000</f>
        <v>0</v>
      </c>
    </row>
    <row r="23" spans="1:4" ht="12" customHeight="1" x14ac:dyDescent="0.25">
      <c r="A23" s="6" t="s">
        <v>18</v>
      </c>
      <c r="B23" s="14" t="e">
        <f>ОПР!B24/1000</f>
        <v>#VALUE!</v>
      </c>
      <c r="C23" s="14">
        <f>ОПР!C24/1000</f>
        <v>-18.739278860000002</v>
      </c>
      <c r="D23" s="14">
        <f>ОПР!D24/1000</f>
        <v>-20.339571960000001</v>
      </c>
    </row>
    <row r="24" spans="1:4" ht="12" customHeight="1" x14ac:dyDescent="0.25">
      <c r="A24" s="6" t="s">
        <v>19</v>
      </c>
      <c r="B24" s="14" t="e">
        <f>ОПР!B25/1000</f>
        <v>#VALUE!</v>
      </c>
      <c r="C24" s="14">
        <f>ОПР!C25/1000</f>
        <v>-2.1530753300000001</v>
      </c>
      <c r="D24" s="14">
        <f>ОПР!D25/1000</f>
        <v>-2.00535321</v>
      </c>
    </row>
    <row r="25" spans="1:4" ht="12" customHeight="1" x14ac:dyDescent="0.25">
      <c r="A25" s="6" t="s">
        <v>20</v>
      </c>
      <c r="B25" s="14" t="e">
        <f>ОПР!B26/1000</f>
        <v>#VALUE!</v>
      </c>
      <c r="C25" s="14">
        <f>ОПР!C26/1000</f>
        <v>-0.12134966</v>
      </c>
      <c r="D25" s="14">
        <f>ОПР!D26/1000</f>
        <v>-0.11180230000000001</v>
      </c>
    </row>
    <row r="26" spans="1:4" ht="12" customHeight="1" x14ac:dyDescent="0.25">
      <c r="A26" s="6" t="s">
        <v>21</v>
      </c>
      <c r="B26" s="14" t="e">
        <f>ОПР!B27/1000</f>
        <v>#VALUE!</v>
      </c>
      <c r="C26" s="14">
        <f>ОПР!C27/1000</f>
        <v>-4.0749431999999999</v>
      </c>
      <c r="D26" s="14">
        <f>ОПР!D27/1000</f>
        <v>-4.9212446200000004</v>
      </c>
    </row>
    <row r="27" spans="1:4" ht="12" customHeight="1" x14ac:dyDescent="0.25">
      <c r="A27" s="7" t="s">
        <v>22</v>
      </c>
      <c r="B27" s="12" t="e">
        <f>ОПР!B28/1000</f>
        <v>#VALUE!</v>
      </c>
      <c r="C27" s="12">
        <f>ОПР!C28/1000</f>
        <v>-12.365470499999999</v>
      </c>
      <c r="D27" s="12">
        <f>ОПР!D28/1000</f>
        <v>-13.281136739999999</v>
      </c>
    </row>
    <row r="28" spans="1:4" ht="12" customHeight="1" x14ac:dyDescent="0.25">
      <c r="A28" s="7" t="s">
        <v>23</v>
      </c>
      <c r="B28" s="12" t="e">
        <f>ОПР!B29/1000</f>
        <v>#VALUE!</v>
      </c>
      <c r="C28" s="12">
        <f>ОПР!C29/1000</f>
        <v>-2.4440169999999997E-2</v>
      </c>
      <c r="D28" s="12">
        <f>ОПР!D29/1000</f>
        <v>-2.0035090000000002E-2</v>
      </c>
    </row>
    <row r="29" spans="1:4" ht="12" customHeight="1" x14ac:dyDescent="0.25">
      <c r="A29" s="6" t="s">
        <v>24</v>
      </c>
      <c r="B29" s="14" t="e">
        <f>ОПР!B30/1000</f>
        <v>#VALUE!</v>
      </c>
      <c r="C29" s="14">
        <f>ОПР!C30/1000</f>
        <v>-18.26421766</v>
      </c>
      <c r="D29" s="14">
        <f>ОПР!D30/1000</f>
        <v>-17.730535710000002</v>
      </c>
    </row>
    <row r="30" spans="1:4" ht="14.25" customHeight="1" x14ac:dyDescent="0.25">
      <c r="A30" s="5" t="s">
        <v>2</v>
      </c>
      <c r="B30" s="16" t="e">
        <f>ОПР!B31/1000</f>
        <v>#VALUE!</v>
      </c>
      <c r="C30" s="16">
        <f>ОПР!C31/1000</f>
        <v>-10.913606159999999</v>
      </c>
      <c r="D30" s="16">
        <f>ОПР!D31/1000</f>
        <v>-10.551342140000001</v>
      </c>
    </row>
    <row r="31" spans="1:4" ht="14.25" customHeight="1" x14ac:dyDescent="0.25">
      <c r="A31" s="5" t="s">
        <v>25</v>
      </c>
      <c r="B31" s="13" t="e">
        <f>ОПР!B32/1000</f>
        <v>#VALUE!</v>
      </c>
      <c r="C31" s="13">
        <f>ОПР!C32/1000</f>
        <v>-1.6672507299999999</v>
      </c>
      <c r="D31" s="13">
        <f>ОПР!D32/1000</f>
        <v>-2.0544135700000004</v>
      </c>
    </row>
    <row r="32" spans="1:4" ht="12" customHeight="1" x14ac:dyDescent="0.25">
      <c r="A32" s="6" t="s">
        <v>26</v>
      </c>
      <c r="B32" s="14" t="e">
        <f>ОПР!B33/1000</f>
        <v>#VALUE!</v>
      </c>
      <c r="C32" s="14">
        <f>ОПР!C33/1000</f>
        <v>-38.783474219999995</v>
      </c>
      <c r="D32" s="14">
        <f>ОПР!D33/1000</f>
        <v>-39.032880819999995</v>
      </c>
    </row>
    <row r="33" spans="1:4" ht="12" customHeight="1" x14ac:dyDescent="0.25">
      <c r="A33" s="7" t="s">
        <v>27</v>
      </c>
      <c r="B33" s="12" t="e">
        <f>ОПР!B34/1000</f>
        <v>#VALUE!</v>
      </c>
      <c r="C33" s="12">
        <f>ОПР!C34/1000</f>
        <v>-29.554231309999999</v>
      </c>
      <c r="D33" s="12">
        <f>ОПР!D34/1000</f>
        <v>-29.711838440000001</v>
      </c>
    </row>
    <row r="34" spans="1:4" ht="12" customHeight="1" x14ac:dyDescent="0.25">
      <c r="A34" s="7" t="s">
        <v>28</v>
      </c>
      <c r="B34" s="12" t="e">
        <f>ОПР!B35/1000</f>
        <v>#VALUE!</v>
      </c>
      <c r="C34" s="12">
        <f>ОПР!C35/1000</f>
        <v>-1.5682749499999999</v>
      </c>
      <c r="D34" s="12">
        <f>ОПР!D35/1000</f>
        <v>-1.5370753500000001</v>
      </c>
    </row>
    <row r="35" spans="1:4" ht="12" customHeight="1" x14ac:dyDescent="0.25">
      <c r="A35" s="7" t="s">
        <v>29</v>
      </c>
      <c r="B35" s="12" t="e">
        <f>ОПР!B36/1000</f>
        <v>#VALUE!</v>
      </c>
      <c r="C35" s="12">
        <f>ОПР!C36/1000</f>
        <v>-9.22924291</v>
      </c>
      <c r="D35" s="12">
        <f>ОПР!D36/1000</f>
        <v>-9.3210423800000015</v>
      </c>
    </row>
    <row r="36" spans="1:4" ht="12" customHeight="1" x14ac:dyDescent="0.25">
      <c r="A36" s="7" t="s">
        <v>30</v>
      </c>
      <c r="B36" s="12" t="e">
        <f>ОПР!B37/1000</f>
        <v>#VALUE!</v>
      </c>
      <c r="C36" s="12">
        <f>ОПР!C37/1000</f>
        <v>-0.44905066999999999</v>
      </c>
      <c r="D36" s="12">
        <f>ОПР!D37/1000</f>
        <v>-0.46120506</v>
      </c>
    </row>
    <row r="37" spans="1:4" ht="12" customHeight="1" x14ac:dyDescent="0.25">
      <c r="A37" s="6" t="s">
        <v>31</v>
      </c>
      <c r="B37" s="14" t="e">
        <f>ОПР!B38/1000</f>
        <v>#VALUE!</v>
      </c>
      <c r="C37" s="14">
        <f>ОПР!C38/1000</f>
        <v>-5.0134896799999993</v>
      </c>
      <c r="D37" s="14">
        <f>ОПР!D38/1000</f>
        <v>-4.9770226600000003</v>
      </c>
    </row>
    <row r="38" spans="1:4" ht="12" customHeight="1" x14ac:dyDescent="0.25">
      <c r="A38" s="7" t="s">
        <v>32</v>
      </c>
      <c r="B38" s="12">
        <f>ОПР!B39/1000</f>
        <v>0</v>
      </c>
      <c r="C38" s="12">
        <f>ОПР!C39/1000</f>
        <v>0</v>
      </c>
      <c r="D38" s="12">
        <f>ОПР!D39/1000</f>
        <v>0</v>
      </c>
    </row>
    <row r="39" spans="1:4" ht="12" customHeight="1" x14ac:dyDescent="0.25">
      <c r="A39" s="7" t="s">
        <v>33</v>
      </c>
      <c r="B39" s="12" t="e">
        <f>ОПР!B40/1000</f>
        <v>#VALUE!</v>
      </c>
      <c r="C39" s="12">
        <f>ОПР!C40/1000</f>
        <v>-0.12876119</v>
      </c>
      <c r="D39" s="12">
        <f>ОПР!D40/1000</f>
        <v>-0.19872873999999999</v>
      </c>
    </row>
    <row r="40" spans="1:4" ht="12" customHeight="1" x14ac:dyDescent="0.25">
      <c r="A40" s="7" t="s">
        <v>34</v>
      </c>
      <c r="B40" s="12" t="e">
        <f>ОПР!B41/1000</f>
        <v>#VALUE!</v>
      </c>
      <c r="C40" s="12">
        <f>ОПР!C41/1000</f>
        <v>-0.12876119</v>
      </c>
      <c r="D40" s="12">
        <f>ОПР!D41/1000</f>
        <v>-0.19872873999999999</v>
      </c>
    </row>
    <row r="41" spans="1:4" ht="12" customHeight="1" x14ac:dyDescent="0.25">
      <c r="A41" s="6" t="s">
        <v>35</v>
      </c>
      <c r="B41" s="14" t="e">
        <f>ОПР!B42/1000</f>
        <v>#VALUE!</v>
      </c>
      <c r="C41" s="14">
        <f>ОПР!C42/1000</f>
        <v>0.57840840000000004</v>
      </c>
      <c r="D41" s="14">
        <f>ОПР!D42/1000</f>
        <v>0.13786476000000003</v>
      </c>
    </row>
    <row r="42" spans="1:4" ht="12" customHeight="1" x14ac:dyDescent="0.25">
      <c r="A42" s="6" t="s">
        <v>36</v>
      </c>
      <c r="B42" s="14" t="e">
        <f>ОПР!B43/1000</f>
        <v>#VALUE!</v>
      </c>
      <c r="C42" s="14">
        <f>ОПР!C43/1000</f>
        <v>0</v>
      </c>
      <c r="D42" s="14">
        <f>ОПР!D43/1000</f>
        <v>2.8760000000000002E-5</v>
      </c>
    </row>
    <row r="43" spans="1:4" ht="12" customHeight="1" x14ac:dyDescent="0.25">
      <c r="A43" s="7" t="s">
        <v>37</v>
      </c>
      <c r="B43" s="12" t="e">
        <f>ОПР!B44/1000</f>
        <v>#VALUE!</v>
      </c>
      <c r="C43" s="12">
        <f>ОПР!C44/1000</f>
        <v>0.43421275999999998</v>
      </c>
      <c r="D43" s="12">
        <f>ОПР!D44/1000</f>
        <v>0.11325727000000001</v>
      </c>
    </row>
    <row r="44" spans="1:4" ht="12" customHeight="1" x14ac:dyDescent="0.25">
      <c r="A44" s="7" t="s">
        <v>38</v>
      </c>
      <c r="B44" s="12" t="e">
        <f>ОПР!B45/1000</f>
        <v>#VALUE!</v>
      </c>
      <c r="C44" s="12">
        <f>ОПР!C45/1000</f>
        <v>1.2142664600000002</v>
      </c>
      <c r="D44" s="12">
        <f>ОПР!D45/1000</f>
        <v>1.20786181</v>
      </c>
    </row>
    <row r="45" spans="1:4" ht="12" customHeight="1" x14ac:dyDescent="0.25">
      <c r="A45" s="7" t="s">
        <v>39</v>
      </c>
      <c r="B45" s="12" t="e">
        <f>ОПР!B46/1000</f>
        <v>#VALUE!</v>
      </c>
      <c r="C45" s="12">
        <f>ОПР!C46/1000</f>
        <v>-2.58947E-3</v>
      </c>
      <c r="D45" s="12">
        <f>ОПР!D46/1000</f>
        <v>-2.58947E-3</v>
      </c>
    </row>
    <row r="46" spans="1:4" ht="12" customHeight="1" x14ac:dyDescent="0.25">
      <c r="A46" s="7" t="s">
        <v>40</v>
      </c>
      <c r="B46" s="12" t="e">
        <f>ОПР!B47/1000</f>
        <v>#VALUE!</v>
      </c>
      <c r="C46" s="12">
        <f>ОПР!C47/1000</f>
        <v>-1.2142664600000002</v>
      </c>
      <c r="D46" s="12">
        <f>ОПР!D47/1000</f>
        <v>-1.20786181</v>
      </c>
    </row>
    <row r="47" spans="1:4" ht="12" customHeight="1" x14ac:dyDescent="0.25">
      <c r="A47" s="7" t="s">
        <v>41</v>
      </c>
      <c r="B47" s="12" t="e">
        <f>ОПР!B48/1000</f>
        <v>#VALUE!</v>
      </c>
      <c r="C47" s="12">
        <f>ОПР!C48/1000</f>
        <v>-1.6971977599999999</v>
      </c>
      <c r="D47" s="12">
        <f>ОПР!D48/1000</f>
        <v>-1.8699095499999998</v>
      </c>
    </row>
    <row r="48" spans="1:4" ht="12" customHeight="1" x14ac:dyDescent="0.25">
      <c r="A48" s="7" t="s">
        <v>42</v>
      </c>
      <c r="B48" s="12" t="e">
        <f>ОПР!B49/1000</f>
        <v>#VALUE!</v>
      </c>
      <c r="C48" s="12">
        <f>ОПР!C49/1000</f>
        <v>-0.11495297</v>
      </c>
      <c r="D48" s="12">
        <f>ОПР!D49/1000</f>
        <v>-0.11508239999999999</v>
      </c>
    </row>
    <row r="49" spans="1:4" ht="12" customHeight="1" x14ac:dyDescent="0.25">
      <c r="A49" s="6" t="s">
        <v>43</v>
      </c>
      <c r="B49" s="14" t="e">
        <f>ОПР!B50/1000</f>
        <v>#VALUE!</v>
      </c>
      <c r="C49" s="14">
        <f>ОПР!C50/1000</f>
        <v>-0.17945151999999998</v>
      </c>
      <c r="D49" s="14">
        <f>ОПР!D50/1000</f>
        <v>-0.31421015999999996</v>
      </c>
    </row>
    <row r="50" spans="1:4" ht="12" customHeight="1" x14ac:dyDescent="0.25">
      <c r="A50" s="6" t="s">
        <v>44</v>
      </c>
      <c r="B50" s="14" t="e">
        <f>ОПР!B51/1000</f>
        <v>#VALUE!</v>
      </c>
      <c r="C50" s="14">
        <f>ОПР!C51/1000</f>
        <v>-1.91416E-3</v>
      </c>
      <c r="D50" s="14">
        <f>ОПР!D51/1000</f>
        <v>3.2896600000000002E-3</v>
      </c>
    </row>
    <row r="51" spans="1:4" ht="12" customHeight="1" x14ac:dyDescent="0.25">
      <c r="A51" s="6" t="s">
        <v>45</v>
      </c>
      <c r="B51" s="14" t="e">
        <f>ОПР!B52/1000</f>
        <v>#VALUE!</v>
      </c>
      <c r="C51" s="14">
        <f>ОПР!C52/1000</f>
        <v>-2.378154E-2</v>
      </c>
      <c r="D51" s="14">
        <f>ОПР!D52/1000</f>
        <v>-3.1400700000000004E-2</v>
      </c>
    </row>
    <row r="52" spans="1:4" ht="12" customHeight="1" x14ac:dyDescent="0.25">
      <c r="A52" s="7" t="s">
        <v>46</v>
      </c>
      <c r="B52" s="12" t="e">
        <f>ОПР!B53/1000</f>
        <v>#VALUE!</v>
      </c>
      <c r="C52" s="12">
        <f>ОПР!C53/1000</f>
        <v>0</v>
      </c>
      <c r="D52" s="12">
        <f>ОПР!D53/1000</f>
        <v>0</v>
      </c>
    </row>
    <row r="53" spans="1:4" ht="12" customHeight="1" x14ac:dyDescent="0.25">
      <c r="A53" s="7" t="s">
        <v>47</v>
      </c>
      <c r="B53" s="12">
        <f>ОПР!B54/1000</f>
        <v>0</v>
      </c>
      <c r="C53" s="12">
        <f>ОПР!C54/1000</f>
        <v>0</v>
      </c>
      <c r="D53" s="12">
        <f>ОПР!D54/1000</f>
        <v>0</v>
      </c>
    </row>
    <row r="54" spans="1:4" ht="12" customHeight="1" x14ac:dyDescent="0.25">
      <c r="A54" s="7" t="s">
        <v>48</v>
      </c>
      <c r="B54" s="12" t="e">
        <f>ОПР!B55/1000</f>
        <v>#VALUE!</v>
      </c>
      <c r="C54" s="12">
        <f>ОПР!C55/1000</f>
        <v>-1.4158044199999962</v>
      </c>
      <c r="D54" s="12">
        <f>ОПР!D55/1000</f>
        <v>-3.1152702899999998</v>
      </c>
    </row>
    <row r="55" spans="1:4" ht="12" customHeight="1" x14ac:dyDescent="0.25">
      <c r="A55" s="7" t="s">
        <v>49</v>
      </c>
      <c r="B55" s="12" t="e">
        <f>ОПР!B56/1000</f>
        <v>#VALUE!</v>
      </c>
      <c r="C55" s="12">
        <f>ОПР!C56/1000</f>
        <v>-0.34003687000000005</v>
      </c>
      <c r="D55" s="12">
        <f>ОПР!D56/1000</f>
        <v>-0.32875145000000006</v>
      </c>
    </row>
    <row r="56" spans="1:4" ht="12" customHeight="1" x14ac:dyDescent="0.25">
      <c r="A56" s="7" t="s">
        <v>50</v>
      </c>
      <c r="B56" s="12" t="e">
        <f>ОПР!B57/1000</f>
        <v>#VALUE!</v>
      </c>
      <c r="C56" s="12">
        <f>ОПР!C57/1000</f>
        <v>-0.18943962</v>
      </c>
      <c r="D56" s="12">
        <f>ОПР!D57/1000</f>
        <v>-0.21857420999999999</v>
      </c>
    </row>
    <row r="57" spans="1:4" ht="12" customHeight="1" x14ac:dyDescent="0.25">
      <c r="A57" s="6" t="s">
        <v>51</v>
      </c>
      <c r="B57" s="14" t="e">
        <f>ОПР!B58/1000</f>
        <v>#VALUE!</v>
      </c>
      <c r="C57" s="14">
        <f>ОПР!C58/1000</f>
        <v>-8.8638979999999992E-2</v>
      </c>
      <c r="D57" s="14">
        <f>ОПР!D58/1000</f>
        <v>-6.2585829999999995E-2</v>
      </c>
    </row>
    <row r="58" spans="1:4" ht="12" customHeight="1" x14ac:dyDescent="0.25">
      <c r="A58" s="7" t="s">
        <v>52</v>
      </c>
      <c r="B58" s="12" t="e">
        <f>ОПР!B59/1000</f>
        <v>#VALUE!</v>
      </c>
      <c r="C58" s="12">
        <f>ОПР!C59/1000</f>
        <v>-6.1958269999999996E-2</v>
      </c>
      <c r="D58" s="12">
        <f>ОПР!D59/1000</f>
        <v>-4.7591410000000001E-2</v>
      </c>
    </row>
    <row r="59" spans="1:4" ht="12" customHeight="1" x14ac:dyDescent="0.25">
      <c r="A59" s="7" t="s">
        <v>53</v>
      </c>
      <c r="B59" s="12" t="e">
        <f>ОПР!B60/1000</f>
        <v>#VALUE!</v>
      </c>
      <c r="C59" s="12">
        <f>ОПР!C60/1000</f>
        <v>0.11123352</v>
      </c>
      <c r="D59" s="12">
        <f>ОПР!D60/1000</f>
        <v>4.6847E-2</v>
      </c>
    </row>
    <row r="60" spans="1:4" ht="12" customHeight="1" x14ac:dyDescent="0.25">
      <c r="A60" s="7" t="s">
        <v>54</v>
      </c>
      <c r="B60" s="12" t="e">
        <f>ОПР!B61/1000</f>
        <v>#VALUE!</v>
      </c>
      <c r="C60" s="12">
        <f>ОПР!C61/1000</f>
        <v>1.9397709999999999E-2</v>
      </c>
      <c r="D60" s="12">
        <f>ОПР!D61/1000</f>
        <v>1.1936E-4</v>
      </c>
    </row>
    <row r="61" spans="1:4" ht="12" customHeight="1" x14ac:dyDescent="0.25">
      <c r="A61" s="7" t="s">
        <v>55</v>
      </c>
      <c r="B61" s="12" t="e">
        <f>ОПР!B62/1000</f>
        <v>#VALUE!</v>
      </c>
      <c r="C61" s="12">
        <f>ОПР!C62/1000</f>
        <v>0</v>
      </c>
      <c r="D61" s="12">
        <f>ОПР!D62/1000</f>
        <v>0</v>
      </c>
    </row>
    <row r="62" spans="1:4" ht="14.25" customHeight="1" x14ac:dyDescent="0.25">
      <c r="A62" s="5" t="s">
        <v>25</v>
      </c>
      <c r="B62" s="16" t="e">
        <f>ОПР!B63/1000</f>
        <v>#VALUE!</v>
      </c>
      <c r="C62" s="16">
        <f>ОПР!C63/1000</f>
        <v>0</v>
      </c>
      <c r="D62" s="16">
        <f>ОПР!D63/1000</f>
        <v>0</v>
      </c>
    </row>
    <row r="63" spans="1:4" ht="14.25" customHeight="1" x14ac:dyDescent="0.25">
      <c r="A63" s="5" t="s">
        <v>56</v>
      </c>
      <c r="B63" s="16" t="e">
        <f>ОПР!B64/1000</f>
        <v>#VALUE!</v>
      </c>
      <c r="C63" s="16">
        <f>ОПР!C64/1000</f>
        <v>9.1786570000000012E-2</v>
      </c>
      <c r="D63" s="16">
        <f>ОПР!D64/1000</f>
        <v>4.6727640000000001E-2</v>
      </c>
    </row>
    <row r="64" spans="1:4" ht="17.25" customHeight="1" x14ac:dyDescent="0.25">
      <c r="A64" s="20" t="s">
        <v>57</v>
      </c>
      <c r="B64" s="21" t="e">
        <f>ОПР!B65/1000</f>
        <v>#VALUE!</v>
      </c>
      <c r="C64" s="21">
        <f>ОПР!C65/1000</f>
        <v>4.9239999999999996E-5</v>
      </c>
      <c r="D64" s="21">
        <f>ОПР!D65/1000</f>
        <v>0</v>
      </c>
    </row>
    <row r="65" spans="1:4" ht="12" customHeight="1" x14ac:dyDescent="0.25">
      <c r="A65" s="6" t="s">
        <v>58</v>
      </c>
      <c r="B65" s="14" t="e">
        <f>ОПР!B66/1000</f>
        <v>#VALUE!</v>
      </c>
      <c r="C65" s="14">
        <f>ОПР!C66/1000</f>
        <v>-1.6446077699999957</v>
      </c>
      <c r="D65" s="14">
        <f>ОПР!D66/1000</f>
        <v>-3.3971747400000005</v>
      </c>
    </row>
    <row r="66" spans="1:4" ht="14.25" customHeight="1" x14ac:dyDescent="0.25">
      <c r="A66" s="5" t="s">
        <v>59</v>
      </c>
      <c r="B66" s="13" t="e">
        <f>ОПР!B67/1000</f>
        <v>#VALUE!</v>
      </c>
      <c r="C66" s="13">
        <f>ОПР!C67/1000</f>
        <v>0</v>
      </c>
      <c r="D66" s="13">
        <f>ОПР!D67/1000</f>
        <v>0</v>
      </c>
    </row>
    <row r="67" spans="1:4" ht="12" customHeight="1" x14ac:dyDescent="0.25">
      <c r="A67" s="10" t="s">
        <v>60</v>
      </c>
      <c r="B67" s="13" t="e">
        <f>ОПР!B68/1000</f>
        <v>#VALUE!</v>
      </c>
      <c r="C67" s="13">
        <f>ОПР!C68/1000</f>
        <v>-1.6446077699999957</v>
      </c>
      <c r="D67" s="13">
        <f>ОПР!D68/1000</f>
        <v>-3.3971747400000005</v>
      </c>
    </row>
    <row r="68" spans="1:4" ht="12" customHeight="1" x14ac:dyDescent="0.25">
      <c r="A68" s="10" t="s">
        <v>61</v>
      </c>
      <c r="B68" s="13">
        <f>ОПР!B69/1000</f>
        <v>0</v>
      </c>
      <c r="C68" s="13">
        <f>ОПР!C69/1000</f>
        <v>0</v>
      </c>
      <c r="D68" s="13">
        <f>ОПР!D69/1000</f>
        <v>0</v>
      </c>
    </row>
    <row r="69" spans="1:4" ht="12" customHeight="1" x14ac:dyDescent="0.25">
      <c r="A69" s="6" t="s">
        <v>62</v>
      </c>
      <c r="B69" s="14">
        <f>ОПР!B70/1000</f>
        <v>0</v>
      </c>
      <c r="C69" s="14">
        <f>ОПР!C70/1000</f>
        <v>0</v>
      </c>
      <c r="D69" s="14">
        <f>ОПР!D70/1000</f>
        <v>0</v>
      </c>
    </row>
    <row r="70" spans="1:4" ht="12" customHeight="1" x14ac:dyDescent="0.25">
      <c r="A70" s="7" t="s">
        <v>63</v>
      </c>
      <c r="B70" s="12">
        <f>ОПР!B71/1000</f>
        <v>0</v>
      </c>
      <c r="C70" s="12">
        <f>ОПР!C71/1000</f>
        <v>0</v>
      </c>
      <c r="D70" s="12">
        <f>ОПР!D71/1000</f>
        <v>0</v>
      </c>
    </row>
    <row r="71" spans="1:4" ht="12" customHeight="1" x14ac:dyDescent="0.25">
      <c r="A71" s="7" t="s">
        <v>64</v>
      </c>
      <c r="B71" s="12">
        <f>ОПР!B72/1000</f>
        <v>0</v>
      </c>
      <c r="C71" s="15">
        <f>ОПР!C72/1000</f>
        <v>0</v>
      </c>
      <c r="D71" s="12">
        <f>ОПР!D72/1000</f>
        <v>0</v>
      </c>
    </row>
    <row r="72" spans="1:4" ht="12" customHeight="1" x14ac:dyDescent="0.25">
      <c r="A72" s="7" t="s">
        <v>65</v>
      </c>
      <c r="B72" s="12">
        <f>ОПР!B73/1000</f>
        <v>0</v>
      </c>
      <c r="C72" s="12">
        <f>ОПР!C73/1000</f>
        <v>0</v>
      </c>
      <c r="D72" s="12">
        <f>ОПР!D73/1000</f>
        <v>0</v>
      </c>
    </row>
    <row r="73" spans="1:4" ht="12" customHeight="1" x14ac:dyDescent="0.25">
      <c r="A73" s="6" t="s">
        <v>66</v>
      </c>
      <c r="B73" s="14">
        <f>ОПР!B74/1000</f>
        <v>0</v>
      </c>
      <c r="C73" s="12">
        <f>ОПР!C74/1000</f>
        <v>0</v>
      </c>
      <c r="D73" s="14">
        <f>ОПР!D74/1000</f>
        <v>0</v>
      </c>
    </row>
    <row r="74" spans="1:4" ht="12" customHeight="1" x14ac:dyDescent="0.25">
      <c r="A74" s="6" t="s">
        <v>67</v>
      </c>
      <c r="B74" s="14" t="e">
        <f>ОПР!B75/1000</f>
        <v>#VALUE!</v>
      </c>
      <c r="C74" s="12" t="e">
        <f>ОПР!C75/1000</f>
        <v>#VALUE!</v>
      </c>
      <c r="D74" s="14">
        <f>ОПР!D75/1000</f>
        <v>0</v>
      </c>
    </row>
    <row r="75" spans="1:4" ht="12" customHeight="1" x14ac:dyDescent="0.25">
      <c r="A75" s="6" t="s">
        <v>68</v>
      </c>
      <c r="B75" s="14" t="e">
        <f>ОПР!B76/1000</f>
        <v>#VALUE!</v>
      </c>
      <c r="C75" s="14" t="e">
        <f>ОПР!C76/1000</f>
        <v>#VALUE!</v>
      </c>
      <c r="D75" s="14">
        <f>ОПР!D76/1000</f>
        <v>0</v>
      </c>
    </row>
    <row r="76" spans="1:4" ht="12" customHeight="1" x14ac:dyDescent="0.25">
      <c r="A76" s="6" t="s">
        <v>69</v>
      </c>
      <c r="B76" s="14">
        <f>ОПР!B77/1000</f>
        <v>0</v>
      </c>
      <c r="C76" s="12">
        <f>ОПР!C77/1000</f>
        <v>0</v>
      </c>
      <c r="D76" s="14">
        <f>ОПР!D77/1000</f>
        <v>0</v>
      </c>
    </row>
    <row r="77" spans="1:4" ht="12" customHeight="1" x14ac:dyDescent="0.25">
      <c r="A77" s="7" t="s">
        <v>70</v>
      </c>
      <c r="B77" s="12">
        <f>ОПР!B78/1000</f>
        <v>0</v>
      </c>
      <c r="C77" s="12">
        <f>ОПР!C78/1000</f>
        <v>0</v>
      </c>
      <c r="D77" s="12">
        <f>ОПР!D78/1000</f>
        <v>0</v>
      </c>
    </row>
    <row r="78" spans="1:4" ht="12" customHeight="1" x14ac:dyDescent="0.25">
      <c r="A78" s="7" t="s">
        <v>71</v>
      </c>
      <c r="B78" s="12">
        <f>ОПР!B79/1000</f>
        <v>0</v>
      </c>
      <c r="C78" s="12">
        <f>ОПР!C79/1000</f>
        <v>0</v>
      </c>
      <c r="D78" s="12">
        <f>ОПР!D79/1000</f>
        <v>0</v>
      </c>
    </row>
    <row r="79" spans="1:4" ht="12" customHeight="1" x14ac:dyDescent="0.25">
      <c r="A79" s="7" t="s">
        <v>72</v>
      </c>
      <c r="B79" s="12">
        <f>ОПР!B80/1000</f>
        <v>0</v>
      </c>
      <c r="C79" s="12">
        <f>ОПР!C80/1000</f>
        <v>0</v>
      </c>
      <c r="D79" s="12">
        <f>ОПР!D80/1000</f>
        <v>0</v>
      </c>
    </row>
    <row r="80" spans="1:4" ht="12" customHeight="1" x14ac:dyDescent="0.25">
      <c r="A80" s="7" t="s">
        <v>73</v>
      </c>
      <c r="B80" s="12">
        <f>ОПР!B81/1000</f>
        <v>0</v>
      </c>
      <c r="C80" s="12">
        <f>ОПР!C81/1000</f>
        <v>0</v>
      </c>
      <c r="D80" s="12">
        <f>ОПР!D81/1000</f>
        <v>0</v>
      </c>
    </row>
    <row r="81" spans="1:4" ht="14.25" customHeight="1" x14ac:dyDescent="0.25">
      <c r="A81" s="5" t="s">
        <v>74</v>
      </c>
      <c r="B81" s="16">
        <f>ОПР!B82/1000</f>
        <v>0</v>
      </c>
      <c r="C81" s="13">
        <f>ОПР!C82/1000</f>
        <v>0</v>
      </c>
      <c r="D81" s="17">
        <f>ОПР!D82/1000</f>
        <v>0</v>
      </c>
    </row>
    <row r="82" spans="1:4" ht="12" customHeight="1" x14ac:dyDescent="0.25">
      <c r="A82" s="10" t="s">
        <v>59</v>
      </c>
      <c r="B82" s="13">
        <f>ОПР!B83/1000</f>
        <v>0</v>
      </c>
      <c r="C82" s="13">
        <f>ОПР!C83/1000</f>
        <v>0</v>
      </c>
      <c r="D82" s="13">
        <f>ОПР!D83/1000</f>
        <v>0</v>
      </c>
    </row>
    <row r="83" spans="1:4" ht="12" customHeight="1" x14ac:dyDescent="0.25">
      <c r="A83" s="10" t="s">
        <v>75</v>
      </c>
      <c r="B83" s="13">
        <f>ОПР!B84/1000</f>
        <v>0</v>
      </c>
      <c r="C83" s="13">
        <f>ОПР!C84/1000</f>
        <v>0</v>
      </c>
      <c r="D83" s="13">
        <f>ОПР!D84/1000</f>
        <v>0</v>
      </c>
    </row>
    <row r="84" spans="1:4" ht="12" customHeight="1" x14ac:dyDescent="0.25">
      <c r="A84" s="6" t="s">
        <v>76</v>
      </c>
      <c r="B84" s="14">
        <f>ОПР!B85/1000</f>
        <v>0</v>
      </c>
      <c r="C84" s="12">
        <f>ОПР!C85/1000</f>
        <v>0</v>
      </c>
      <c r="D84" s="14">
        <f>ОПР!D85/1000</f>
        <v>0</v>
      </c>
    </row>
    <row r="85" spans="1:4" ht="12" customHeight="1" x14ac:dyDescent="0.25">
      <c r="A85" s="6" t="s">
        <v>77</v>
      </c>
      <c r="B85" s="14">
        <f>ОПР!B86/1000</f>
        <v>0</v>
      </c>
      <c r="C85" s="14">
        <f>ОПР!C86/1000</f>
        <v>0</v>
      </c>
      <c r="D85" s="14">
        <f>ОПР!D86/1000</f>
        <v>0</v>
      </c>
    </row>
    <row r="86" spans="1:4" ht="12" customHeight="1" x14ac:dyDescent="0.25">
      <c r="A86" s="7" t="s">
        <v>78</v>
      </c>
      <c r="B86" s="12">
        <f>ОПР!B87/1000</f>
        <v>0</v>
      </c>
      <c r="C86" s="12">
        <f>ОПР!C87/1000</f>
        <v>0</v>
      </c>
      <c r="D86" s="12">
        <f>ОПР!D87/1000</f>
        <v>0</v>
      </c>
    </row>
    <row r="87" spans="1:4" ht="12" customHeight="1" x14ac:dyDescent="0.25">
      <c r="A87" s="6" t="s">
        <v>79</v>
      </c>
      <c r="B87" s="14">
        <f>ОПР!B88/1000</f>
        <v>0</v>
      </c>
      <c r="C87" s="14">
        <f>ОПР!C88/1000</f>
        <v>0</v>
      </c>
      <c r="D87" s="14">
        <f>ОПР!D88/1000</f>
        <v>0</v>
      </c>
    </row>
    <row r="88" spans="1:4" ht="12" customHeight="1" x14ac:dyDescent="0.25">
      <c r="A88" s="6" t="s">
        <v>80</v>
      </c>
      <c r="B88" s="14">
        <f>ОПР!B89/1000</f>
        <v>0</v>
      </c>
      <c r="C88" s="14">
        <f>ОПР!C89/1000</f>
        <v>0</v>
      </c>
      <c r="D88" s="14">
        <f>ОПР!D89/1000</f>
        <v>0</v>
      </c>
    </row>
    <row r="89" spans="1:4" ht="12" customHeight="1" x14ac:dyDescent="0.25">
      <c r="A89" s="7" t="s">
        <v>81</v>
      </c>
      <c r="B89" s="12">
        <f>ОПР!B90/1000</f>
        <v>0</v>
      </c>
      <c r="C89" s="12">
        <f>ОПР!C90/1000</f>
        <v>0</v>
      </c>
      <c r="D89" s="12">
        <f>ОПР!D90/1000</f>
        <v>0</v>
      </c>
    </row>
    <row r="90" spans="1:4" ht="12" customHeight="1" x14ac:dyDescent="0.25">
      <c r="A90" s="7" t="s">
        <v>82</v>
      </c>
      <c r="B90" s="12">
        <f>ОПР!B91/1000</f>
        <v>0</v>
      </c>
      <c r="C90" s="12">
        <f>ОПР!C91/1000</f>
        <v>0</v>
      </c>
      <c r="D90" s="12">
        <f>ОПР!D91/1000</f>
        <v>0</v>
      </c>
    </row>
    <row r="91" spans="1:4" ht="12" customHeight="1" x14ac:dyDescent="0.25">
      <c r="A91" s="7" t="s">
        <v>23</v>
      </c>
      <c r="B91" s="12">
        <f>ОПР!B92/1000</f>
        <v>0</v>
      </c>
      <c r="C91" s="12">
        <f>ОПР!C92/1000</f>
        <v>0</v>
      </c>
      <c r="D91" s="12">
        <f>ОПР!D92/1000</f>
        <v>0</v>
      </c>
    </row>
    <row r="92" spans="1:4" ht="12" customHeight="1" x14ac:dyDescent="0.25">
      <c r="A92" s="6" t="s">
        <v>83</v>
      </c>
      <c r="B92" s="14">
        <f>ОПР!B93/1000</f>
        <v>0</v>
      </c>
      <c r="C92" s="14">
        <f>ОПР!C93/1000</f>
        <v>0</v>
      </c>
      <c r="D92" s="14">
        <f>ОПР!D93/1000</f>
        <v>0</v>
      </c>
    </row>
    <row r="93" spans="1:4" ht="12" customHeight="1" x14ac:dyDescent="0.25">
      <c r="A93" s="6" t="s">
        <v>84</v>
      </c>
      <c r="B93" s="14">
        <f>ОПР!B94/1000</f>
        <v>0</v>
      </c>
      <c r="C93" s="14">
        <f>ОПР!C94/1000</f>
        <v>0</v>
      </c>
      <c r="D93" s="14">
        <f>ОПР!D94/1000</f>
        <v>0</v>
      </c>
    </row>
    <row r="94" spans="1:4" ht="12" customHeight="1" x14ac:dyDescent="0.25">
      <c r="A94" s="10" t="s">
        <v>75</v>
      </c>
      <c r="B94" s="18">
        <f>ОПР!B95/1000</f>
        <v>0</v>
      </c>
      <c r="C94" s="18">
        <f>ОПР!C95/1000</f>
        <v>0</v>
      </c>
      <c r="D94" s="18">
        <f>ОПР!D95/1000</f>
        <v>0</v>
      </c>
    </row>
    <row r="95" spans="1:4" ht="12" customHeight="1" x14ac:dyDescent="0.25">
      <c r="A95" s="10" t="s">
        <v>85</v>
      </c>
      <c r="B95" s="13">
        <f>ОПР!B96/1000</f>
        <v>0</v>
      </c>
      <c r="C95" s="13">
        <f>ОПР!C96/1000</f>
        <v>0</v>
      </c>
      <c r="D95" s="13">
        <f>ОПР!D96/1000</f>
        <v>0</v>
      </c>
    </row>
    <row r="96" spans="1:4" ht="12" customHeight="1" x14ac:dyDescent="0.25">
      <c r="A96" s="6" t="s">
        <v>86</v>
      </c>
      <c r="B96" s="14">
        <f>ОПР!B97/1000</f>
        <v>0</v>
      </c>
      <c r="C96" s="14">
        <f>ОПР!C97/1000</f>
        <v>0</v>
      </c>
      <c r="D96" s="14">
        <f>ОПР!D97/1000</f>
        <v>0</v>
      </c>
    </row>
    <row r="97" spans="1:4" ht="12" customHeight="1" x14ac:dyDescent="0.25">
      <c r="A97" s="6" t="s">
        <v>87</v>
      </c>
      <c r="B97" s="14">
        <f>ОПР!B98/1000</f>
        <v>0</v>
      </c>
      <c r="C97" s="14">
        <f>ОПР!C98/1000</f>
        <v>0</v>
      </c>
      <c r="D97" s="14">
        <f>ОПР!D98/1000</f>
        <v>0</v>
      </c>
    </row>
    <row r="98" spans="1:4" ht="12" customHeight="1" x14ac:dyDescent="0.25">
      <c r="A98" s="7" t="s">
        <v>88</v>
      </c>
      <c r="B98" s="12">
        <f>ОПР!B99/1000</f>
        <v>0</v>
      </c>
      <c r="C98" s="12">
        <f>ОПР!C99/1000</f>
        <v>0</v>
      </c>
      <c r="D98" s="12">
        <f>ОПР!D99/1000</f>
        <v>0</v>
      </c>
    </row>
    <row r="99" spans="1:4" ht="12" customHeight="1" x14ac:dyDescent="0.25">
      <c r="A99" s="7" t="s">
        <v>89</v>
      </c>
      <c r="B99" s="12">
        <f>ОПР!B100/1000</f>
        <v>0</v>
      </c>
      <c r="C99" s="12">
        <f>ОПР!C100/1000</f>
        <v>0</v>
      </c>
      <c r="D99" s="12">
        <f>ОПР!D100/1000</f>
        <v>0</v>
      </c>
    </row>
    <row r="100" spans="1:4" ht="12" customHeight="1" x14ac:dyDescent="0.25">
      <c r="A100" s="6" t="s">
        <v>90</v>
      </c>
      <c r="B100" s="14">
        <f>ОПР!B101/1000</f>
        <v>0</v>
      </c>
      <c r="C100" s="14">
        <f>ОПР!C101/1000</f>
        <v>0</v>
      </c>
      <c r="D100" s="14">
        <f>ОПР!D101/1000</f>
        <v>0</v>
      </c>
    </row>
    <row r="101" spans="1:4" ht="12" customHeight="1" x14ac:dyDescent="0.25">
      <c r="A101" s="7" t="s">
        <v>78</v>
      </c>
      <c r="B101" s="12">
        <f>ОПР!B102/1000</f>
        <v>0</v>
      </c>
      <c r="C101" s="12">
        <f>ОПР!C102/1000</f>
        <v>0</v>
      </c>
      <c r="D101" s="12">
        <f>ОПР!D102/1000</f>
        <v>0</v>
      </c>
    </row>
    <row r="102" spans="1:4" ht="12" customHeight="1" x14ac:dyDescent="0.25">
      <c r="A102" s="6" t="s">
        <v>91</v>
      </c>
      <c r="B102" s="14">
        <f>ОПР!B103/1000</f>
        <v>0</v>
      </c>
      <c r="C102" s="12">
        <f>ОПР!C103/1000</f>
        <v>0</v>
      </c>
      <c r="D102" s="14">
        <f>ОПР!D103/1000</f>
        <v>0</v>
      </c>
    </row>
    <row r="103" spans="1:4" ht="12" customHeight="1" x14ac:dyDescent="0.25">
      <c r="A103" s="6" t="s">
        <v>92</v>
      </c>
      <c r="B103" s="14">
        <f>ОПР!B104/1000</f>
        <v>0</v>
      </c>
      <c r="C103" s="14">
        <f>ОПР!C104/1000</f>
        <v>0</v>
      </c>
      <c r="D103" s="14">
        <f>ОПР!D104/1000</f>
        <v>0</v>
      </c>
    </row>
    <row r="104" spans="1:4" ht="12" customHeight="1" x14ac:dyDescent="0.25">
      <c r="A104" s="7" t="s">
        <v>93</v>
      </c>
      <c r="B104" s="12">
        <f>ОПР!B105/1000</f>
        <v>0</v>
      </c>
      <c r="C104" s="12">
        <f>ОПР!C105/1000</f>
        <v>0</v>
      </c>
      <c r="D104" s="12">
        <f>ОПР!D105/1000</f>
        <v>0</v>
      </c>
    </row>
    <row r="105" spans="1:4" ht="12" customHeight="1" x14ac:dyDescent="0.25">
      <c r="A105" s="7" t="s">
        <v>94</v>
      </c>
      <c r="B105" s="12">
        <f>ОПР!B106/1000</f>
        <v>0</v>
      </c>
      <c r="C105" s="12">
        <f>ОПР!C106/1000</f>
        <v>0</v>
      </c>
      <c r="D105" s="12">
        <f>ОПР!D106/1000</f>
        <v>0</v>
      </c>
    </row>
    <row r="106" spans="1:4" ht="12" customHeight="1" x14ac:dyDescent="0.25">
      <c r="A106" s="6" t="s">
        <v>95</v>
      </c>
      <c r="B106" s="14">
        <f>ОПР!B107/1000</f>
        <v>0</v>
      </c>
      <c r="C106" s="14">
        <f>ОПР!C107/1000</f>
        <v>0</v>
      </c>
      <c r="D106" s="14">
        <f>ОПР!D107/1000</f>
        <v>0</v>
      </c>
    </row>
    <row r="107" spans="1:4" ht="12" customHeight="1" x14ac:dyDescent="0.25">
      <c r="A107" s="6" t="s">
        <v>96</v>
      </c>
      <c r="B107" s="14">
        <f>ОПР!B108/1000</f>
        <v>0</v>
      </c>
      <c r="C107" s="14">
        <f>ОПР!C108/1000</f>
        <v>0</v>
      </c>
      <c r="D107" s="14">
        <f>ОПР!D108/1000</f>
        <v>0</v>
      </c>
    </row>
    <row r="108" spans="1:4" ht="12" customHeight="1" x14ac:dyDescent="0.25">
      <c r="A108" s="7" t="s">
        <v>97</v>
      </c>
      <c r="B108" s="12">
        <f>ОПР!B109/1000</f>
        <v>0</v>
      </c>
      <c r="C108" s="12">
        <f>ОПР!C109/1000</f>
        <v>0</v>
      </c>
      <c r="D108" s="12">
        <f>ОПР!D109/1000</f>
        <v>0</v>
      </c>
    </row>
    <row r="109" spans="1:4" ht="12" customHeight="1" x14ac:dyDescent="0.25">
      <c r="A109" s="7" t="s">
        <v>98</v>
      </c>
      <c r="B109" s="12">
        <f>ОПР!B110/1000</f>
        <v>0</v>
      </c>
      <c r="C109" s="12">
        <f>ОПР!C110/1000</f>
        <v>0</v>
      </c>
      <c r="D109" s="12">
        <f>ОПР!D110/1000</f>
        <v>0</v>
      </c>
    </row>
    <row r="110" spans="1:4" ht="12" customHeight="1" x14ac:dyDescent="0.25">
      <c r="A110" s="7" t="s">
        <v>39</v>
      </c>
      <c r="B110" s="12">
        <f>ОПР!B111/1000</f>
        <v>0</v>
      </c>
      <c r="C110" s="12">
        <f>ОПР!C111/1000</f>
        <v>0</v>
      </c>
      <c r="D110" s="12">
        <f>ОПР!D111/1000</f>
        <v>0</v>
      </c>
    </row>
    <row r="111" spans="1:4" ht="12" customHeight="1" x14ac:dyDescent="0.25">
      <c r="A111" s="7" t="s">
        <v>99</v>
      </c>
      <c r="B111" s="12">
        <f>ОПР!B112/1000</f>
        <v>0</v>
      </c>
      <c r="C111" s="12">
        <f>ОПР!C112/1000</f>
        <v>0</v>
      </c>
      <c r="D111" s="12">
        <f>ОПР!D112/1000</f>
        <v>0</v>
      </c>
    </row>
    <row r="112" spans="1:4" ht="12" customHeight="1" x14ac:dyDescent="0.25">
      <c r="A112" s="7" t="s">
        <v>100</v>
      </c>
      <c r="B112" s="12">
        <f>ОПР!B113/1000</f>
        <v>0</v>
      </c>
      <c r="C112" s="12">
        <f>ОПР!C113/1000</f>
        <v>0</v>
      </c>
      <c r="D112" s="12">
        <f>ОПР!D113/1000</f>
        <v>0</v>
      </c>
    </row>
    <row r="113" spans="1:4" ht="12" customHeight="1" x14ac:dyDescent="0.25">
      <c r="A113" s="7" t="s">
        <v>101</v>
      </c>
      <c r="B113" s="12">
        <f>ОПР!B114/1000</f>
        <v>0</v>
      </c>
      <c r="C113" s="12">
        <f>ОПР!C114/1000</f>
        <v>0</v>
      </c>
      <c r="D113" s="12">
        <f>ОПР!D114/1000</f>
        <v>0</v>
      </c>
    </row>
    <row r="114" spans="1:4" ht="12" customHeight="1" x14ac:dyDescent="0.25">
      <c r="A114" s="6" t="s">
        <v>102</v>
      </c>
      <c r="B114" s="14">
        <f>ОПР!B115/1000</f>
        <v>0</v>
      </c>
      <c r="C114" s="14">
        <f>ОПР!C115/1000</f>
        <v>0</v>
      </c>
      <c r="D114" s="14">
        <f>ОПР!D115/1000</f>
        <v>0</v>
      </c>
    </row>
    <row r="115" spans="1:4" ht="12" customHeight="1" x14ac:dyDescent="0.25">
      <c r="A115" s="6" t="s">
        <v>103</v>
      </c>
      <c r="B115" s="14">
        <f>ОПР!B116/1000</f>
        <v>0</v>
      </c>
      <c r="C115" s="14">
        <f>ОПР!C116/1000</f>
        <v>0</v>
      </c>
      <c r="D115" s="14">
        <f>ОПР!D116/1000</f>
        <v>0</v>
      </c>
    </row>
    <row r="116" spans="1:4" ht="12" customHeight="1" x14ac:dyDescent="0.25">
      <c r="A116" s="7" t="s">
        <v>104</v>
      </c>
      <c r="B116" s="12">
        <f>ОПР!B117/1000</f>
        <v>0</v>
      </c>
      <c r="C116" s="12">
        <f>ОПР!C117/1000</f>
        <v>0</v>
      </c>
      <c r="D116" s="12">
        <f>ОПР!D117/1000</f>
        <v>0</v>
      </c>
    </row>
    <row r="117" spans="1:4" ht="12" customHeight="1" x14ac:dyDescent="0.25">
      <c r="A117" s="7" t="s">
        <v>105</v>
      </c>
      <c r="B117" s="12">
        <f>ОПР!B118/1000</f>
        <v>0</v>
      </c>
      <c r="C117" s="12">
        <f>ОПР!C118/1000</f>
        <v>0</v>
      </c>
      <c r="D117" s="12">
        <f>ОПР!D118/1000</f>
        <v>0</v>
      </c>
    </row>
    <row r="118" spans="1:4" ht="12" customHeight="1" x14ac:dyDescent="0.25">
      <c r="A118" s="7" t="s">
        <v>106</v>
      </c>
      <c r="B118" s="12">
        <f>ОПР!B119/1000</f>
        <v>0</v>
      </c>
      <c r="C118" s="12">
        <f>ОПР!C119/1000</f>
        <v>0</v>
      </c>
      <c r="D118" s="12">
        <f>ОПР!D119/1000</f>
        <v>0</v>
      </c>
    </row>
    <row r="119" spans="1:4" ht="12" customHeight="1" x14ac:dyDescent="0.25">
      <c r="A119" s="7" t="s">
        <v>107</v>
      </c>
      <c r="B119" s="12">
        <f>ОПР!B120/1000</f>
        <v>0</v>
      </c>
      <c r="C119" s="12">
        <f>ОПР!C120/1000</f>
        <v>0</v>
      </c>
      <c r="D119" s="12">
        <f>ОПР!D120/1000</f>
        <v>0</v>
      </c>
    </row>
    <row r="120" spans="1:4" ht="12" customHeight="1" x14ac:dyDescent="0.25">
      <c r="A120" s="7" t="s">
        <v>108</v>
      </c>
      <c r="B120" s="12">
        <f>ОПР!B121/1000</f>
        <v>0</v>
      </c>
      <c r="C120" s="12">
        <f>ОПР!C121/1000</f>
        <v>0</v>
      </c>
      <c r="D120" s="12">
        <f>ОПР!D121/1000</f>
        <v>0</v>
      </c>
    </row>
    <row r="121" spans="1:4" ht="12" customHeight="1" x14ac:dyDescent="0.25">
      <c r="A121" s="10" t="s">
        <v>85</v>
      </c>
      <c r="B121" s="18">
        <f>ОПР!B122/1000</f>
        <v>0</v>
      </c>
      <c r="C121" s="18">
        <f>ОПР!C122/1000</f>
        <v>0</v>
      </c>
      <c r="D121" s="18">
        <f>ОПР!D122/1000</f>
        <v>0</v>
      </c>
    </row>
    <row r="122" spans="1:4" ht="17.25" customHeight="1" x14ac:dyDescent="0.25">
      <c r="A122" s="10" t="s">
        <v>109</v>
      </c>
      <c r="B122" s="18">
        <f>ОПР!B123/1000</f>
        <v>0</v>
      </c>
      <c r="C122" s="18">
        <f>ОПР!C123/1000</f>
        <v>0</v>
      </c>
      <c r="D122" s="18">
        <f>ОПР!D123/1000</f>
        <v>0</v>
      </c>
    </row>
    <row r="123" spans="1:4" ht="21.75" customHeight="1" x14ac:dyDescent="0.25">
      <c r="A123" s="9" t="s">
        <v>110</v>
      </c>
      <c r="B123" s="19">
        <f>ОПР!B124/1000</f>
        <v>0</v>
      </c>
      <c r="C123" s="19">
        <f>ОПР!C124/1000</f>
        <v>0</v>
      </c>
      <c r="D123" s="19">
        <f>ОПР!D124/1000</f>
        <v>0</v>
      </c>
    </row>
    <row r="124" spans="1:4" ht="12" customHeight="1" x14ac:dyDescent="0.25">
      <c r="A124" s="6" t="s">
        <v>111</v>
      </c>
      <c r="B124" s="14">
        <f>ОПР!B125/1000</f>
        <v>0</v>
      </c>
      <c r="C124" s="14">
        <f>ОПР!C125/1000</f>
        <v>0</v>
      </c>
      <c r="D124" s="14">
        <f>ОПР!D125/1000</f>
        <v>0</v>
      </c>
    </row>
    <row r="125" spans="1:4" x14ac:dyDescent="0.25">
      <c r="A125" s="1"/>
      <c r="B125" s="11"/>
      <c r="C125" s="11"/>
      <c r="D125" s="11"/>
    </row>
    <row r="128" spans="1:4" x14ac:dyDescent="0.25">
      <c r="A128" s="22" t="s">
        <v>122</v>
      </c>
      <c r="C128" s="23" t="s">
        <v>118</v>
      </c>
    </row>
    <row r="129" spans="1:4" x14ac:dyDescent="0.25">
      <c r="A129" s="22" t="s">
        <v>119</v>
      </c>
      <c r="C129" s="26" t="s">
        <v>120</v>
      </c>
      <c r="D129" s="26"/>
    </row>
  </sheetData>
  <mergeCells count="4">
    <mergeCell ref="A1:D1"/>
    <mergeCell ref="A2:D2"/>
    <mergeCell ref="A3:D3"/>
    <mergeCell ref="C129:D129"/>
  </mergeCells>
  <pageMargins left="0.25" right="0.25" top="0.17" bottom="0.75" header="0.3" footer="0.3"/>
  <pageSetup scale="92" orientation="portrait" horizontalDpi="0" verticalDpi="0" r:id="rId1"/>
  <rowBreaks count="1" manualBreakCount="1">
    <brk id="64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ОПР</vt:lpstr>
      <vt:lpstr>баланс</vt:lpstr>
      <vt:lpstr>баланс!Print_Area</vt:lpstr>
      <vt:lpstr>ОПР!Print_Area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Dobrinca Antcheva</cp:lastModifiedBy>
  <cp:lastPrinted>2018-09-25T06:50:47Z</cp:lastPrinted>
  <dcterms:created xsi:type="dcterms:W3CDTF">2016-10-20T07:45:28Z</dcterms:created>
  <dcterms:modified xsi:type="dcterms:W3CDTF">2018-10-24T12:20:12Z</dcterms:modified>
</cp:coreProperties>
</file>