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OPR MCC2018" sheetId="1" r:id="rId1"/>
    <sheet name="BALANS MSS 2018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6" i="1" l="1"/>
  <c r="D22" i="1"/>
  <c r="D15" i="1"/>
  <c r="C15" i="1"/>
  <c r="C22" i="1"/>
  <c r="C26" i="1"/>
  <c r="B20" i="2"/>
  <c r="B27" i="2"/>
  <c r="B30" i="2" s="1"/>
  <c r="B38" i="2"/>
  <c r="B41" i="2"/>
  <c r="B49" i="2"/>
  <c r="D23" i="1" l="1"/>
  <c r="D27" i="1" s="1"/>
  <c r="D29" i="1" s="1"/>
  <c r="D31" i="1" s="1"/>
  <c r="C23" i="1"/>
  <c r="C27" i="1" s="1"/>
  <c r="C29" i="1" s="1"/>
  <c r="C31" i="1" s="1"/>
  <c r="B31" i="2"/>
  <c r="C20" i="2" l="1"/>
  <c r="C49" i="2" l="1"/>
  <c r="C41" i="2"/>
  <c r="C38" i="2"/>
  <c r="C27" i="2"/>
  <c r="C30" i="2" s="1"/>
  <c r="B50" i="2" l="1"/>
  <c r="C50" i="2"/>
  <c r="C31" i="2"/>
</calcChain>
</file>

<file path=xl/sharedStrings.xml><?xml version="1.0" encoding="utf-8"?>
<sst xmlns="http://schemas.openxmlformats.org/spreadsheetml/2006/main" count="94" uniqueCount="80">
  <si>
    <t>ДП  Ръководство на въздушното движение</t>
  </si>
  <si>
    <t>Оперативен Финансов отчет</t>
  </si>
  <si>
    <t>ОТЧЕТ ЗА ВСЕОБХВАТНИЯ ДОХОД</t>
  </si>
  <si>
    <t>текуща  година</t>
  </si>
  <si>
    <t>предходна година</t>
  </si>
  <si>
    <t>‘000 лв.</t>
  </si>
  <si>
    <t>Приходи от предоставени услуги</t>
  </si>
  <si>
    <t>Други приходи от дейността</t>
  </si>
  <si>
    <t>Общо приходи от оперативна дейност</t>
  </si>
  <si>
    <t>Разходи за материали</t>
  </si>
  <si>
    <t>Разходи за външни услуги</t>
  </si>
  <si>
    <t>Разходи за амортизации на нефинансови активи</t>
  </si>
  <si>
    <t>Разходи за възнаграждения</t>
  </si>
  <si>
    <t>Разходи за соц.осигуровки и надбавки</t>
  </si>
  <si>
    <t>Други разходи за дейността</t>
  </si>
  <si>
    <t>Общо разходи от оперативна дейност</t>
  </si>
  <si>
    <t>Печалба от оперативна дейност</t>
  </si>
  <si>
    <t>Финансови приходи</t>
  </si>
  <si>
    <t>Финансови разходи</t>
  </si>
  <si>
    <t>Нетни финансови приходи/(разходи)</t>
  </si>
  <si>
    <t>Печалба преди данъци</t>
  </si>
  <si>
    <t>Разходи за данък върху дохода</t>
  </si>
  <si>
    <t>Печалба за периода</t>
  </si>
  <si>
    <t>Друг всеобхватен доход за периода</t>
  </si>
  <si>
    <t xml:space="preserve">                    -</t>
  </si>
  <si>
    <t>ОБЩО ВСЕОБХВАТЕН ДОХОД ЗА ПЕРИОДА</t>
  </si>
  <si>
    <t xml:space="preserve">Финансов директор </t>
  </si>
  <si>
    <t>Генерален директор</t>
  </si>
  <si>
    <t>и главен счетоводител</t>
  </si>
  <si>
    <t xml:space="preserve">                                       Витан Тодоров</t>
  </si>
  <si>
    <t xml:space="preserve">  Георги Пеев</t>
  </si>
  <si>
    <t xml:space="preserve">ОТЧЕТ ЗА ФИНАНСОВОТО СЪСТОЯНИЕ </t>
  </si>
  <si>
    <t xml:space="preserve">              ‘000 лв.</t>
  </si>
  <si>
    <t xml:space="preserve">                ‘000 лв.</t>
  </si>
  <si>
    <t>АКТИВИ</t>
  </si>
  <si>
    <t>Нетекущи активи</t>
  </si>
  <si>
    <t>Земя</t>
  </si>
  <si>
    <t>Сгради</t>
  </si>
  <si>
    <t>Машини и съоръжения</t>
  </si>
  <si>
    <t>Транспортни средства</t>
  </si>
  <si>
    <t>Други нетекущи активи</t>
  </si>
  <si>
    <t>Разходи за придобиване на нетекущи активи</t>
  </si>
  <si>
    <t>Нематериални активи</t>
  </si>
  <si>
    <t>Други дългосрочни вземания</t>
  </si>
  <si>
    <t>Отсрочени данъчни активи</t>
  </si>
  <si>
    <t>Общо нетекущи активи</t>
  </si>
  <si>
    <t>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</si>
  <si>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</si>
  <si>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</si>
  <si>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</si>
  <si>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</si>
  <si>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</si>
  <si>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</si>
  <si>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</si>
  <si>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</si>
  <si>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</si>
  <si>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</si>
  <si>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</si>
  <si>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Основен капитал</t>
  </si>
  <si>
    <t>Законови резерви</t>
  </si>
  <si>
    <t>Други резерви</t>
  </si>
  <si>
    <t>Неразпределена печалба/(загуба)</t>
  </si>
  <si>
    <t>Печалба/загуба от текуща година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</si>
  <si>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</si>
  <si>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</si>
  <si>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</si>
  <si>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</si>
  <si>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</si>
  <si>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</si>
  <si>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</si>
  <si>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</si>
  <si>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</si>
  <si>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</si>
  <si>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</si>
  <si>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 xml:space="preserve">Съставител: Златка Петрова </t>
  </si>
  <si>
    <t xml:space="preserve">Генерален </t>
  </si>
  <si>
    <t xml:space="preserve">директор </t>
  </si>
  <si>
    <t xml:space="preserve">Други нематериални активи </t>
  </si>
  <si>
    <t>за периода, завършващ на 30 септември 2018 г.</t>
  </si>
  <si>
    <t>Дата: 17.10.2018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</si>
</sst>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л_в_-;\-* #,##0.00\ _л_в_-;_-* &quot;-&quot;??\ _л_в_-;_-@_-"/>
    <numFmt numFmtId="165" formatCode="#,##0\ ;\(#,##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0" xfId="0" applyFont="1" applyFill="1" applyAlignment="1">
      <alignment horizontal="right"/>
    </xf>
    <xf numFmtId="0" fontId="6" fillId="0" borderId="0" xfId="2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10" fillId="0" borderId="0" xfId="2" applyNumberFormat="1" applyFont="1" applyAlignment="1">
      <alignment horizontal="right"/>
    </xf>
    <xf numFmtId="0" fontId="8" fillId="0" borderId="0" xfId="0" applyFont="1"/>
    <xf numFmtId="0" fontId="10" fillId="0" borderId="0" xfId="2" applyFont="1" applyAlignment="1">
      <alignment horizontal="right"/>
    </xf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10" fillId="0" borderId="0" xfId="2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2" applyFont="1"/>
    <xf numFmtId="0" fontId="11" fillId="0" borderId="0" xfId="2" applyFont="1"/>
    <xf numFmtId="0" fontId="10" fillId="2" borderId="0" xfId="2" applyNumberFormat="1" applyFont="1" applyFill="1" applyAlignment="1">
      <alignment horizontal="right"/>
    </xf>
    <xf numFmtId="164" fontId="11" fillId="0" borderId="0" xfId="1" applyFont="1" applyAlignment="1">
      <alignment horizontal="center"/>
    </xf>
    <xf numFmtId="0" fontId="11" fillId="2" borderId="0" xfId="2" applyFont="1" applyFill="1" applyAlignment="1">
      <alignment horizontal="center"/>
    </xf>
    <xf numFmtId="3" fontId="11" fillId="0" borderId="0" xfId="2" applyNumberFormat="1" applyFont="1" applyAlignment="1">
      <alignment horizontal="right"/>
    </xf>
    <xf numFmtId="3" fontId="10" fillId="2" borderId="0" xfId="2" applyNumberFormat="1" applyFont="1" applyFill="1" applyBorder="1" applyAlignment="1">
      <alignment horizontal="right"/>
    </xf>
    <xf numFmtId="165" fontId="11" fillId="2" borderId="0" xfId="3" applyNumberFormat="1" applyFont="1" applyFill="1" applyBorder="1" applyAlignment="1" applyProtection="1">
      <alignment horizontal="right"/>
    </xf>
    <xf numFmtId="165" fontId="10" fillId="2" borderId="1" xfId="3" applyNumberFormat="1" applyFont="1" applyFill="1" applyBorder="1" applyAlignment="1" applyProtection="1">
      <alignment horizontal="right"/>
    </xf>
    <xf numFmtId="3" fontId="10" fillId="2" borderId="2" xfId="2" applyNumberFormat="1" applyFont="1" applyFill="1" applyBorder="1" applyAlignment="1">
      <alignment horizontal="right"/>
    </xf>
    <xf numFmtId="3" fontId="11" fillId="0" borderId="2" xfId="2" applyNumberFormat="1" applyFont="1" applyBorder="1" applyAlignment="1">
      <alignment horizontal="right"/>
    </xf>
    <xf numFmtId="165" fontId="11" fillId="0" borderId="0" xfId="3" applyNumberFormat="1" applyFont="1" applyBorder="1" applyAlignment="1" applyProtection="1">
      <alignment horizontal="right"/>
    </xf>
    <xf numFmtId="165" fontId="10" fillId="0" borderId="1" xfId="3" applyNumberFormat="1" applyFont="1" applyBorder="1" applyAlignment="1" applyProtection="1">
      <alignment horizontal="right"/>
    </xf>
    <xf numFmtId="3" fontId="10" fillId="0" borderId="3" xfId="2" applyNumberFormat="1" applyFont="1" applyBorder="1" applyAlignment="1">
      <alignment horizontal="right"/>
    </xf>
    <xf numFmtId="165" fontId="11" fillId="0" borderId="1" xfId="3" applyNumberFormat="1" applyFont="1" applyBorder="1" applyAlignment="1" applyProtection="1">
      <alignment horizontal="right"/>
    </xf>
    <xf numFmtId="3" fontId="10" fillId="0" borderId="4" xfId="2" applyNumberFormat="1" applyFont="1" applyBorder="1" applyAlignment="1">
      <alignment horizontal="right"/>
    </xf>
    <xf numFmtId="0" fontId="8" fillId="0" borderId="5" xfId="0" applyFont="1" applyBorder="1" applyAlignment="1">
      <alignment horizontal="center"/>
    </xf>
    <xf numFmtId="3" fontId="7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11" fillId="0" borderId="0" xfId="0" applyFont="1"/>
    <xf numFmtId="0" fontId="16" fillId="0" borderId="0" xfId="0" applyFont="1"/>
    <xf numFmtId="0" fontId="13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right"/>
    </xf>
    <xf numFmtId="3" fontId="0" fillId="0" borderId="0" xfId="0" applyNumberFormat="1"/>
    <xf numFmtId="3" fontId="17" fillId="0" borderId="0" xfId="2" applyNumberFormat="1" applyFont="1" applyAlignment="1">
      <alignment horizontal="right"/>
    </xf>
    <xf numFmtId="3" fontId="6" fillId="2" borderId="0" xfId="2" applyNumberFormat="1" applyFont="1" applyFill="1" applyBorder="1" applyAlignment="1">
      <alignment horizontal="right"/>
    </xf>
    <xf numFmtId="165" fontId="17" fillId="2" borderId="0" xfId="3" applyNumberFormat="1" applyFont="1" applyFill="1" applyBorder="1" applyAlignment="1" applyProtection="1">
      <alignment horizontal="right"/>
    </xf>
    <xf numFmtId="165" fontId="6" fillId="2" borderId="1" xfId="3" applyNumberFormat="1" applyFont="1" applyFill="1" applyBorder="1" applyAlignment="1" applyProtection="1">
      <alignment horizontal="right"/>
    </xf>
    <xf numFmtId="3" fontId="6" fillId="2" borderId="2" xfId="2" applyNumberFormat="1" applyFont="1" applyFill="1" applyBorder="1" applyAlignment="1">
      <alignment horizontal="right"/>
    </xf>
    <xf numFmtId="3" fontId="17" fillId="0" borderId="2" xfId="2" applyNumberFormat="1" applyFont="1" applyBorder="1" applyAlignment="1">
      <alignment horizontal="right"/>
    </xf>
    <xf numFmtId="165" fontId="17" fillId="0" borderId="0" xfId="3" applyNumberFormat="1" applyFont="1" applyBorder="1" applyAlignment="1" applyProtection="1">
      <alignment horizontal="right"/>
    </xf>
    <xf numFmtId="165" fontId="6" fillId="0" borderId="1" xfId="3" applyNumberFormat="1" applyFont="1" applyBorder="1" applyAlignment="1" applyProtection="1">
      <alignment horizontal="right"/>
    </xf>
    <xf numFmtId="3" fontId="6" fillId="0" borderId="3" xfId="2" applyNumberFormat="1" applyFont="1" applyBorder="1" applyAlignment="1">
      <alignment horizontal="right"/>
    </xf>
    <xf numFmtId="165" fontId="17" fillId="0" borderId="1" xfId="3" applyNumberFormat="1" applyFont="1" applyBorder="1" applyAlignment="1" applyProtection="1">
      <alignment horizontal="right"/>
    </xf>
    <xf numFmtId="3" fontId="6" fillId="0" borderId="4" xfId="2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</cellXfs>
  <cellStyles count="4">
    <cellStyle name="Comma" xfId="1" builtinId="3"/>
    <cellStyle name="Normal" xfId="0" builtinId="0"/>
    <cellStyle name="Normal 2" xfId="2"/>
    <cellStyle name="Normal_Cashflow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abSelected="1" workbookViewId="0">
      <selection activeCell="C29" sqref="C29"/>
    </sheetView>
  </sheetViews>
  <sheetFormatPr defaultRowHeight="15" x14ac:dyDescent="0.25"/>
  <cols>
    <col min="1" max="1" width="6.42578125" customWidth="1"/>
    <col min="2" max="2" width="48.7109375" customWidth="1"/>
    <col min="3" max="4" width="18.28515625" customWidth="1"/>
  </cols>
  <sheetData>
    <row r="1" spans="2:4" x14ac:dyDescent="0.25">
      <c r="B1" s="15" t="s">
        <v>0</v>
      </c>
      <c r="C1" s="18"/>
      <c r="D1" s="32"/>
    </row>
    <row r="2" spans="2:4" x14ac:dyDescent="0.25">
      <c r="B2" s="15" t="s">
        <v>1</v>
      </c>
      <c r="C2" s="18"/>
      <c r="D2" s="18"/>
    </row>
    <row r="3" spans="2:4" x14ac:dyDescent="0.25">
      <c r="B3" s="15" t="s">
        <v>78</v>
      </c>
      <c r="C3" s="18"/>
      <c r="D3" s="33"/>
    </row>
    <row r="4" spans="2:4" x14ac:dyDescent="0.25">
      <c r="B4" s="18"/>
      <c r="C4" s="18"/>
      <c r="D4" s="18"/>
    </row>
    <row r="5" spans="2:4" x14ac:dyDescent="0.25">
      <c r="B5" s="18"/>
      <c r="C5" s="18"/>
      <c r="D5" s="18"/>
    </row>
    <row r="6" spans="2:4" x14ac:dyDescent="0.25">
      <c r="B6" s="34" t="s">
        <v>2</v>
      </c>
      <c r="C6" s="35"/>
      <c r="D6" s="35"/>
    </row>
    <row r="7" spans="2:4" x14ac:dyDescent="0.25">
      <c r="B7" s="34"/>
      <c r="C7" s="35"/>
      <c r="D7" s="35"/>
    </row>
    <row r="8" spans="2:4" x14ac:dyDescent="0.25">
      <c r="B8" s="34"/>
      <c r="C8" s="36" t="s">
        <v>3</v>
      </c>
      <c r="D8" s="4" t="s">
        <v>4</v>
      </c>
    </row>
    <row r="9" spans="2:4" x14ac:dyDescent="0.25">
      <c r="B9" s="34"/>
      <c r="C9" s="17"/>
      <c r="D9" s="6"/>
    </row>
    <row r="10" spans="2:4" x14ac:dyDescent="0.25">
      <c r="B10" s="30"/>
      <c r="C10" s="17">
        <v>2018</v>
      </c>
      <c r="D10" s="17">
        <v>2017</v>
      </c>
    </row>
    <row r="11" spans="2:4" x14ac:dyDescent="0.25">
      <c r="B11" s="30"/>
      <c r="C11" s="19" t="s">
        <v>5</v>
      </c>
      <c r="D11" s="19" t="s">
        <v>5</v>
      </c>
    </row>
    <row r="12" spans="2:4" x14ac:dyDescent="0.25">
      <c r="B12" s="34"/>
      <c r="C12" s="37"/>
      <c r="D12" s="38"/>
    </row>
    <row r="13" spans="2:4" ht="15.75" x14ac:dyDescent="0.25">
      <c r="B13" s="35" t="s">
        <v>6</v>
      </c>
      <c r="C13" s="39">
        <v>166074</v>
      </c>
      <c r="D13" s="58">
        <v>150683</v>
      </c>
    </row>
    <row r="14" spans="2:4" ht="15.75" x14ac:dyDescent="0.25">
      <c r="B14" s="35" t="s">
        <v>7</v>
      </c>
      <c r="C14" s="39">
        <v>482</v>
      </c>
      <c r="D14" s="58">
        <v>371</v>
      </c>
    </row>
    <row r="15" spans="2:4" ht="15.75" x14ac:dyDescent="0.25">
      <c r="B15" s="34" t="s">
        <v>8</v>
      </c>
      <c r="C15" s="40">
        <f>SUM(C13:C14)</f>
        <v>166556</v>
      </c>
      <c r="D15" s="59">
        <f>SUM(D13:D14)</f>
        <v>151054</v>
      </c>
    </row>
    <row r="16" spans="2:4" ht="15.75" x14ac:dyDescent="0.25">
      <c r="B16" s="35" t="s">
        <v>9</v>
      </c>
      <c r="C16" s="41">
        <v>-3268</v>
      </c>
      <c r="D16" s="60">
        <v>-2670</v>
      </c>
    </row>
    <row r="17" spans="2:4" ht="15.75" x14ac:dyDescent="0.25">
      <c r="B17" s="35" t="s">
        <v>10</v>
      </c>
      <c r="C17" s="41">
        <v>-17370</v>
      </c>
      <c r="D17" s="60">
        <v>-16630</v>
      </c>
    </row>
    <row r="18" spans="2:4" ht="15.75" x14ac:dyDescent="0.25">
      <c r="B18" s="35" t="s">
        <v>11</v>
      </c>
      <c r="C18" s="41">
        <v>-16192</v>
      </c>
      <c r="D18" s="60">
        <v>-14398</v>
      </c>
    </row>
    <row r="19" spans="2:4" ht="15.75" x14ac:dyDescent="0.25">
      <c r="B19" s="35" t="s">
        <v>12</v>
      </c>
      <c r="C19" s="41">
        <v>-96544</v>
      </c>
      <c r="D19" s="60">
        <v>-89372</v>
      </c>
    </row>
    <row r="20" spans="2:4" ht="15.75" x14ac:dyDescent="0.25">
      <c r="B20" s="35" t="s">
        <v>13</v>
      </c>
      <c r="C20" s="41">
        <v>-12501</v>
      </c>
      <c r="D20" s="60">
        <v>-12104</v>
      </c>
    </row>
    <row r="21" spans="2:4" ht="15.75" x14ac:dyDescent="0.25">
      <c r="B21" s="35" t="s">
        <v>14</v>
      </c>
      <c r="C21" s="41">
        <v>17267</v>
      </c>
      <c r="D21" s="60">
        <v>17173</v>
      </c>
    </row>
    <row r="22" spans="2:4" ht="15.75" x14ac:dyDescent="0.25">
      <c r="B22" s="34" t="s">
        <v>15</v>
      </c>
      <c r="C22" s="42">
        <f>SUM(C16:C21)</f>
        <v>-128608</v>
      </c>
      <c r="D22" s="61">
        <f>SUM(D16:D21)</f>
        <v>-118001</v>
      </c>
    </row>
    <row r="23" spans="2:4" ht="15.75" x14ac:dyDescent="0.25">
      <c r="B23" s="34" t="s">
        <v>16</v>
      </c>
      <c r="C23" s="43">
        <f>C15+C22</f>
        <v>37948</v>
      </c>
      <c r="D23" s="62">
        <f>D15+D22</f>
        <v>33053</v>
      </c>
    </row>
    <row r="24" spans="2:4" ht="15.75" x14ac:dyDescent="0.25">
      <c r="B24" s="35" t="s">
        <v>17</v>
      </c>
      <c r="C24" s="44">
        <v>142</v>
      </c>
      <c r="D24" s="63">
        <v>232</v>
      </c>
    </row>
    <row r="25" spans="2:4" ht="15.75" x14ac:dyDescent="0.25">
      <c r="B25" s="35" t="s">
        <v>18</v>
      </c>
      <c r="C25" s="45">
        <v>-142</v>
      </c>
      <c r="D25" s="64">
        <v>-59</v>
      </c>
    </row>
    <row r="26" spans="2:4" ht="15.75" x14ac:dyDescent="0.25">
      <c r="B26" s="34" t="s">
        <v>19</v>
      </c>
      <c r="C26" s="46">
        <f>SUM(C24:C25)</f>
        <v>0</v>
      </c>
      <c r="D26" s="65">
        <f>SUM(D24:D25)</f>
        <v>173</v>
      </c>
    </row>
    <row r="27" spans="2:4" ht="15.75" x14ac:dyDescent="0.25">
      <c r="B27" s="34" t="s">
        <v>20</v>
      </c>
      <c r="C27" s="47">
        <f>C23+C26</f>
        <v>37948</v>
      </c>
      <c r="D27" s="66">
        <f>D23+D26</f>
        <v>33226</v>
      </c>
    </row>
    <row r="28" spans="2:4" ht="15.75" x14ac:dyDescent="0.25">
      <c r="B28" s="35" t="s">
        <v>21</v>
      </c>
      <c r="C28" s="48">
        <v>-3795</v>
      </c>
      <c r="D28" s="67">
        <v>-3323</v>
      </c>
    </row>
    <row r="29" spans="2:4" ht="16.5" thickBot="1" x14ac:dyDescent="0.3">
      <c r="B29" s="34" t="s">
        <v>22</v>
      </c>
      <c r="C29" s="49">
        <f>SUM(C27:C28)</f>
        <v>34153</v>
      </c>
      <c r="D29" s="68">
        <f>SUM(D27:D28)</f>
        <v>29903</v>
      </c>
    </row>
    <row r="30" spans="2:4" ht="16.5" thickTop="1" x14ac:dyDescent="0.25">
      <c r="B30" s="18" t="s">
        <v>23</v>
      </c>
      <c r="C30" s="50" t="s">
        <v>24</v>
      </c>
      <c r="D30" s="69" t="s">
        <v>24</v>
      </c>
    </row>
    <row r="31" spans="2:4" ht="16.5" thickBot="1" x14ac:dyDescent="0.3">
      <c r="B31" s="15" t="s">
        <v>25</v>
      </c>
      <c r="C31" s="51">
        <f>SUM(C29:C30)</f>
        <v>34153</v>
      </c>
      <c r="D31" s="70">
        <f>SUM(D29:D30)</f>
        <v>29903</v>
      </c>
    </row>
    <row r="32" spans="2:4" ht="15.75" thickTop="1" x14ac:dyDescent="0.25">
      <c r="B32" s="18"/>
      <c r="C32" s="18"/>
      <c r="D32" s="18"/>
    </row>
    <row r="33" spans="2:4" x14ac:dyDescent="0.25">
      <c r="B33" s="18"/>
      <c r="C33" s="18"/>
      <c r="D33" s="18"/>
    </row>
    <row r="34" spans="2:4" x14ac:dyDescent="0.25">
      <c r="B34" s="18"/>
      <c r="C34" s="18"/>
      <c r="D34" s="18"/>
    </row>
    <row r="35" spans="2:4" x14ac:dyDescent="0.25">
      <c r="B35" s="31" t="s">
        <v>26</v>
      </c>
      <c r="C35" s="11" t="s">
        <v>75</v>
      </c>
      <c r="D35" s="12"/>
    </row>
    <row r="36" spans="2:4" x14ac:dyDescent="0.25">
      <c r="B36" s="8" t="s">
        <v>28</v>
      </c>
      <c r="C36" s="55" t="s">
        <v>76</v>
      </c>
      <c r="D36" s="9"/>
    </row>
    <row r="37" spans="2:4" x14ac:dyDescent="0.25">
      <c r="B37" s="10" t="s">
        <v>29</v>
      </c>
      <c r="C37" s="13"/>
      <c r="D37" s="52" t="s">
        <v>30</v>
      </c>
    </row>
    <row r="38" spans="2:4" x14ac:dyDescent="0.25">
      <c r="C38" s="53"/>
      <c r="D38" s="53"/>
    </row>
    <row r="39" spans="2:4" ht="15.75" x14ac:dyDescent="0.25">
      <c r="B39" s="2" t="s">
        <v>79</v>
      </c>
      <c r="C39" s="53"/>
      <c r="D39" s="53"/>
    </row>
    <row r="40" spans="2:4" ht="15.75" x14ac:dyDescent="0.25">
      <c r="B40" s="54"/>
      <c r="C40" s="2"/>
      <c r="D40" s="2"/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opLeftCell="A22" workbookViewId="0">
      <selection activeCell="C49" sqref="C49"/>
    </sheetView>
  </sheetViews>
  <sheetFormatPr defaultRowHeight="15" x14ac:dyDescent="0.25"/>
  <cols>
    <col min="1" max="1" width="46.42578125" customWidth="1"/>
    <col min="2" max="3" width="24.85546875" customWidth="1"/>
  </cols>
  <sheetData>
    <row r="1" spans="1:3" ht="15.75" x14ac:dyDescent="0.25">
      <c r="A1" s="1" t="s">
        <v>0</v>
      </c>
      <c r="B1" s="10"/>
      <c r="C1" s="3"/>
    </row>
    <row r="2" spans="1:3" ht="15.75" x14ac:dyDescent="0.25">
      <c r="A2" s="1" t="s">
        <v>1</v>
      </c>
      <c r="B2" s="10"/>
      <c r="C2" s="14"/>
    </row>
    <row r="3" spans="1:3" ht="15.75" x14ac:dyDescent="0.25">
      <c r="A3" s="1" t="s">
        <v>78</v>
      </c>
      <c r="B3" s="10"/>
      <c r="C3" s="3"/>
    </row>
    <row r="4" spans="1:3" x14ac:dyDescent="0.25">
      <c r="A4" s="15" t="s">
        <v>31</v>
      </c>
      <c r="B4" s="10"/>
      <c r="C4" s="10"/>
    </row>
    <row r="5" spans="1:3" ht="15.75" x14ac:dyDescent="0.25">
      <c r="A5" s="15"/>
      <c r="B5" s="5" t="s">
        <v>3</v>
      </c>
      <c r="C5" s="16" t="s">
        <v>4</v>
      </c>
    </row>
    <row r="6" spans="1:3" x14ac:dyDescent="0.25">
      <c r="A6" s="15"/>
      <c r="B6" s="17">
        <v>2018</v>
      </c>
      <c r="C6" s="17">
        <v>2017</v>
      </c>
    </row>
    <row r="7" spans="1:3" x14ac:dyDescent="0.25">
      <c r="A7" s="18"/>
      <c r="B7" s="19" t="s">
        <v>32</v>
      </c>
      <c r="C7" s="19" t="s">
        <v>33</v>
      </c>
    </row>
    <row r="8" spans="1:3" x14ac:dyDescent="0.25">
      <c r="A8" s="15" t="s">
        <v>34</v>
      </c>
      <c r="B8" s="10"/>
      <c r="C8" s="10"/>
    </row>
    <row r="9" spans="1:3" x14ac:dyDescent="0.25">
      <c r="A9" s="15" t="s">
        <v>35</v>
      </c>
      <c r="B9" s="20"/>
      <c r="C9" s="10"/>
    </row>
    <row r="10" spans="1:3" x14ac:dyDescent="0.25">
      <c r="A10" s="18" t="s">
        <v>36</v>
      </c>
      <c r="B10" s="21">
        <v>5904</v>
      </c>
      <c r="C10" s="20">
        <v>5904</v>
      </c>
    </row>
    <row r="11" spans="1:3" x14ac:dyDescent="0.25">
      <c r="A11" s="18" t="s">
        <v>37</v>
      </c>
      <c r="B11" s="21">
        <v>91921</v>
      </c>
      <c r="C11" s="21">
        <v>94686</v>
      </c>
    </row>
    <row r="12" spans="1:3" x14ac:dyDescent="0.25">
      <c r="A12" s="18" t="s">
        <v>38</v>
      </c>
      <c r="B12" s="21">
        <v>72333</v>
      </c>
      <c r="C12" s="21">
        <v>69576</v>
      </c>
    </row>
    <row r="13" spans="1:3" x14ac:dyDescent="0.25">
      <c r="A13" s="18" t="s">
        <v>39</v>
      </c>
      <c r="B13" s="21">
        <v>1394</v>
      </c>
      <c r="C13" s="21">
        <v>1087</v>
      </c>
    </row>
    <row r="14" spans="1:3" x14ac:dyDescent="0.25">
      <c r="A14" s="18" t="s">
        <v>40</v>
      </c>
      <c r="B14" s="21">
        <v>1416</v>
      </c>
      <c r="C14" s="21">
        <v>1603</v>
      </c>
    </row>
    <row r="15" spans="1:3" x14ac:dyDescent="0.25">
      <c r="A15" s="18" t="s">
        <v>41</v>
      </c>
      <c r="B15" s="21">
        <v>11253</v>
      </c>
      <c r="C15" s="21">
        <v>14338</v>
      </c>
    </row>
    <row r="16" spans="1:3" x14ac:dyDescent="0.25">
      <c r="A16" s="18" t="s">
        <v>42</v>
      </c>
      <c r="B16" s="21">
        <v>21068</v>
      </c>
      <c r="C16" s="21">
        <v>20714</v>
      </c>
    </row>
    <row r="17" spans="1:6" x14ac:dyDescent="0.25">
      <c r="A17" s="18" t="s">
        <v>77</v>
      </c>
      <c r="B17" s="21">
        <v>8</v>
      </c>
      <c r="C17" s="21">
        <v>8</v>
      </c>
      <c r="F17" s="57"/>
    </row>
    <row r="18" spans="1:6" x14ac:dyDescent="0.25">
      <c r="A18" s="18" t="s">
        <v>43</v>
      </c>
      <c r="B18" s="21">
        <v>9665</v>
      </c>
      <c r="C18" s="21">
        <v>9665</v>
      </c>
    </row>
    <row r="19" spans="1:6" x14ac:dyDescent="0.25">
      <c r="A19" s="18" t="s">
        <v>44</v>
      </c>
      <c r="B19" s="20">
        <v>3817</v>
      </c>
      <c r="C19" s="21">
        <v>3817</v>
      </c>
    </row>
    <row r="20" spans="1:6" x14ac:dyDescent="0.25">
      <c r="A20" s="15" t="s">
        <v>45</v>
      </c>
      <c r="B20" s="22">
        <f>SUM(B10:B19)</f>
        <v>218779</v>
      </c>
      <c r="C20" s="22">
        <f>SUM(C10:C19)</f>
        <v>221398</v>
      </c>
    </row>
    <row r="21" spans="1:6" x14ac:dyDescent="0.25">
      <c r="A21" s="15" t="s">
        <v>46</v>
      </c>
      <c r="B21" s="23"/>
      <c r="C21" s="23"/>
    </row>
    <row r="22" spans="1:6" x14ac:dyDescent="0.25">
      <c r="A22" s="15" t="s">
        <v>47</v>
      </c>
      <c r="B22" s="24">
        <v>1578</v>
      </c>
      <c r="C22" s="23">
        <v>1706</v>
      </c>
    </row>
    <row r="23" spans="1:6" x14ac:dyDescent="0.25">
      <c r="A23" s="18" t="s">
        <v>48</v>
      </c>
      <c r="B23" s="21">
        <v>50914</v>
      </c>
      <c r="C23" s="21">
        <v>43439</v>
      </c>
    </row>
    <row r="24" spans="1:6" x14ac:dyDescent="0.25">
      <c r="A24" s="18" t="s">
        <v>49</v>
      </c>
      <c r="B24" s="21">
        <v>1794</v>
      </c>
      <c r="C24" s="21">
        <v>2755</v>
      </c>
    </row>
    <row r="25" spans="1:6" x14ac:dyDescent="0.25">
      <c r="A25" s="18" t="s">
        <v>50</v>
      </c>
      <c r="B25" s="25">
        <v>190</v>
      </c>
      <c r="C25" s="21">
        <v>1490</v>
      </c>
    </row>
    <row r="26" spans="1:6" x14ac:dyDescent="0.25">
      <c r="A26" s="18" t="s">
        <v>51</v>
      </c>
      <c r="B26" s="26">
        <v>168</v>
      </c>
      <c r="C26" s="21">
        <v>161</v>
      </c>
    </row>
    <row r="27" spans="1:6" x14ac:dyDescent="0.25">
      <c r="A27" s="15" t="s">
        <v>52</v>
      </c>
      <c r="B27" s="27">
        <f>SUM(B23:B26)</f>
        <v>53066</v>
      </c>
      <c r="C27" s="27">
        <f>SUM(C23:C26)</f>
        <v>47845</v>
      </c>
    </row>
    <row r="28" spans="1:6" x14ac:dyDescent="0.25">
      <c r="A28" s="15" t="s">
        <v>53</v>
      </c>
      <c r="B28" s="27">
        <v>4186</v>
      </c>
      <c r="C28" s="27">
        <v>2957</v>
      </c>
    </row>
    <row r="29" spans="1:6" x14ac:dyDescent="0.25">
      <c r="A29" s="15" t="s">
        <v>54</v>
      </c>
      <c r="B29" s="22">
        <v>143591</v>
      </c>
      <c r="C29" s="22">
        <v>149437</v>
      </c>
    </row>
    <row r="30" spans="1:6" x14ac:dyDescent="0.25">
      <c r="A30" s="15" t="s">
        <v>55</v>
      </c>
      <c r="B30" s="22">
        <f>B22+B27+B28+B29</f>
        <v>202421</v>
      </c>
      <c r="C30" s="22">
        <f>C22+C27+C28+C29</f>
        <v>201945</v>
      </c>
    </row>
    <row r="31" spans="1:6" ht="15.75" thickBot="1" x14ac:dyDescent="0.3">
      <c r="A31" s="15" t="s">
        <v>56</v>
      </c>
      <c r="B31" s="28">
        <f>B20+B30</f>
        <v>421200</v>
      </c>
      <c r="C31" s="28">
        <f>C20+C30</f>
        <v>423343</v>
      </c>
    </row>
    <row r="32" spans="1:6" ht="15.75" thickTop="1" x14ac:dyDescent="0.25">
      <c r="A32" s="15" t="s">
        <v>57</v>
      </c>
      <c r="B32" s="21"/>
      <c r="C32" s="21"/>
    </row>
    <row r="33" spans="1:3" x14ac:dyDescent="0.25">
      <c r="A33" s="18" t="s">
        <v>58</v>
      </c>
      <c r="B33" s="21">
        <v>129758</v>
      </c>
      <c r="C33" s="21">
        <v>129758</v>
      </c>
    </row>
    <row r="34" spans="1:3" x14ac:dyDescent="0.25">
      <c r="A34" s="18" t="s">
        <v>59</v>
      </c>
      <c r="B34" s="21">
        <v>44097</v>
      </c>
      <c r="C34" s="21">
        <v>44097</v>
      </c>
    </row>
    <row r="35" spans="1:3" x14ac:dyDescent="0.25">
      <c r="A35" s="18" t="s">
        <v>60</v>
      </c>
      <c r="B35" s="21">
        <v>146729</v>
      </c>
      <c r="C35" s="21">
        <v>132856</v>
      </c>
    </row>
    <row r="36" spans="1:3" x14ac:dyDescent="0.25">
      <c r="A36" s="18" t="s">
        <v>61</v>
      </c>
      <c r="B36" s="21"/>
      <c r="C36" s="21"/>
    </row>
    <row r="37" spans="1:3" x14ac:dyDescent="0.25">
      <c r="A37" s="18" t="s">
        <v>62</v>
      </c>
      <c r="B37" s="21">
        <v>34153</v>
      </c>
      <c r="C37" s="21">
        <v>27745</v>
      </c>
    </row>
    <row r="38" spans="1:3" x14ac:dyDescent="0.25">
      <c r="A38" s="15" t="s">
        <v>63</v>
      </c>
      <c r="B38" s="27">
        <f>SUM(B33:B37)</f>
        <v>354737</v>
      </c>
      <c r="C38" s="27">
        <f>SUM(C33:C37)</f>
        <v>334456</v>
      </c>
    </row>
    <row r="39" spans="1:3" x14ac:dyDescent="0.25">
      <c r="A39" s="18" t="s">
        <v>64</v>
      </c>
      <c r="B39" s="21">
        <v>21018</v>
      </c>
      <c r="C39" s="21">
        <v>13953</v>
      </c>
    </row>
    <row r="40" spans="1:3" x14ac:dyDescent="0.25">
      <c r="A40" s="18" t="s">
        <v>65</v>
      </c>
      <c r="B40" s="13">
        <v>4</v>
      </c>
      <c r="C40" s="13">
        <v>5</v>
      </c>
    </row>
    <row r="41" spans="1:3" x14ac:dyDescent="0.25">
      <c r="A41" s="15" t="s">
        <v>66</v>
      </c>
      <c r="B41" s="27">
        <f>SUM(B39:B40)</f>
        <v>21022</v>
      </c>
      <c r="C41" s="27">
        <f>SUM(C39:C40)</f>
        <v>13958</v>
      </c>
    </row>
    <row r="42" spans="1:3" x14ac:dyDescent="0.25">
      <c r="A42" s="18" t="s">
        <v>67</v>
      </c>
      <c r="B42" s="21">
        <v>3001</v>
      </c>
      <c r="C42" s="21">
        <v>5453</v>
      </c>
    </row>
    <row r="43" spans="1:3" x14ac:dyDescent="0.25">
      <c r="A43" s="18" t="s">
        <v>68</v>
      </c>
      <c r="B43" s="21">
        <v>13547</v>
      </c>
      <c r="C43" s="21">
        <v>12797</v>
      </c>
    </row>
    <row r="44" spans="1:3" x14ac:dyDescent="0.25">
      <c r="A44" s="18" t="s">
        <v>69</v>
      </c>
      <c r="B44" s="21">
        <v>1310</v>
      </c>
      <c r="C44" s="21">
        <v>1336</v>
      </c>
    </row>
    <row r="45" spans="1:3" x14ac:dyDescent="0.25">
      <c r="A45" s="18" t="s">
        <v>70</v>
      </c>
      <c r="B45" s="26">
        <v>5829</v>
      </c>
      <c r="C45" s="21">
        <v>3020</v>
      </c>
    </row>
    <row r="46" spans="1:3" x14ac:dyDescent="0.25">
      <c r="A46" s="18" t="s">
        <v>71</v>
      </c>
      <c r="B46" s="26">
        <v>2297</v>
      </c>
      <c r="C46" s="21">
        <v>1063</v>
      </c>
    </row>
    <row r="47" spans="1:3" x14ac:dyDescent="0.25">
      <c r="A47" s="18" t="s">
        <v>64</v>
      </c>
      <c r="B47" s="21">
        <v>17177</v>
      </c>
      <c r="C47" s="21">
        <v>49152</v>
      </c>
    </row>
    <row r="48" spans="1:3" x14ac:dyDescent="0.25">
      <c r="A48" s="18" t="s">
        <v>65</v>
      </c>
      <c r="B48" s="21">
        <v>2280</v>
      </c>
      <c r="C48" s="21">
        <v>2108</v>
      </c>
    </row>
    <row r="49" spans="1:3" x14ac:dyDescent="0.25">
      <c r="A49" s="15" t="s">
        <v>72</v>
      </c>
      <c r="B49" s="27">
        <f>SUM(B42:B48)</f>
        <v>45441</v>
      </c>
      <c r="C49" s="27">
        <f>SUM(C42:C48)</f>
        <v>74929</v>
      </c>
    </row>
    <row r="50" spans="1:3" ht="15.75" thickBot="1" x14ac:dyDescent="0.3">
      <c r="A50" s="15" t="s">
        <v>73</v>
      </c>
      <c r="B50" s="28">
        <f>B38+B41+B49</f>
        <v>421200</v>
      </c>
      <c r="C50" s="28">
        <f>C38+C41+C49</f>
        <v>423343</v>
      </c>
    </row>
    <row r="51" spans="1:3" ht="27.75" customHeight="1" thickTop="1" x14ac:dyDescent="0.25">
      <c r="A51" s="15"/>
      <c r="B51" s="56"/>
      <c r="C51" s="56"/>
    </row>
    <row r="52" spans="1:3" x14ac:dyDescent="0.25">
      <c r="A52" s="7" t="s">
        <v>26</v>
      </c>
      <c r="B52" s="8" t="s">
        <v>27</v>
      </c>
      <c r="C52" s="9"/>
    </row>
    <row r="53" spans="1:3" ht="19.5" customHeight="1" x14ac:dyDescent="0.25">
      <c r="A53" s="7" t="s">
        <v>28</v>
      </c>
      <c r="B53" s="9"/>
      <c r="C53" s="9"/>
    </row>
    <row r="54" spans="1:3" ht="15.75" x14ac:dyDescent="0.25">
      <c r="A54" s="10" t="s">
        <v>29</v>
      </c>
      <c r="B54" s="10"/>
      <c r="C54" s="2" t="s">
        <v>30</v>
      </c>
    </row>
    <row r="55" spans="1:3" ht="15.75" x14ac:dyDescent="0.25">
      <c r="A55" s="2"/>
      <c r="B55" s="2"/>
      <c r="C55" s="2"/>
    </row>
    <row r="56" spans="1:3" ht="15.75" x14ac:dyDescent="0.25">
      <c r="A56" s="2" t="s">
        <v>79</v>
      </c>
      <c r="B56" s="2"/>
      <c r="C56" s="2"/>
    </row>
    <row r="57" spans="1:3" ht="15.75" x14ac:dyDescent="0.25">
      <c r="A57" s="29" t="s">
        <v>74</v>
      </c>
      <c r="B57" s="2"/>
      <c r="C57" s="2"/>
    </row>
  </sheetData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OPR MCC2018</vt:lpstr>
      <vt:lpstr>BALANS MSS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2018-10-22T12:25:00Z</dcterms:modified>
</cp:coreProperties>
</file>