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tcheva\Documents\==from D drive==\Desktop-Dobrinka\Otcheti MF\III_trim_2018\Пристанища\Пристанищен комплекс Русе ЕАД\"/>
    </mc:Choice>
  </mc:AlternateContent>
  <bookViews>
    <workbookView xWindow="0" yWindow="0" windowWidth="22560" windowHeight="12195" tabRatio="846" activeTab="2"/>
  </bookViews>
  <sheets>
    <sheet name="Баланс м.09.2018г.МСС" sheetId="1220" r:id="rId1"/>
    <sheet name="OPR MSS 09.2018" sheetId="1227" r:id="rId2"/>
    <sheet name="ОПП 09.18г." sheetId="1117" r:id="rId3"/>
    <sheet name="709 2018г." sheetId="1120" state="hidden" r:id="rId4"/>
    <sheet name="609 2018г." sheetId="1121" state="hidden" r:id="rId5"/>
    <sheet name="Взем. задължения " sheetId="1093" state="hidden" r:id="rId6"/>
  </sheets>
  <definedNames>
    <definedName name="_xlnm.Print_Area" localSheetId="4">'609 2018г.'!$A$1:$G$40</definedName>
    <definedName name="_xlnm.Print_Area" localSheetId="3">'709 2018г.'!$A$1:$F$41</definedName>
    <definedName name="_xlnm.Print_Area" localSheetId="5">'Взем. задължения '!$A$1:$G$24</definedName>
    <definedName name="_xlnm.Print_Area" localSheetId="2">'ОПП 09.18г.'!$A$1:$B$54</definedName>
  </definedNames>
  <calcPr calcId="162913"/>
</workbook>
</file>

<file path=xl/calcChain.xml><?xml version="1.0" encoding="utf-8"?>
<calcChain xmlns="http://schemas.openxmlformats.org/spreadsheetml/2006/main">
  <c r="D26" i="1227" l="1"/>
  <c r="C26" i="1227"/>
  <c r="D17" i="1227"/>
  <c r="D27" i="1227" s="1"/>
  <c r="D31" i="1227" s="1"/>
  <c r="D35" i="1227" s="1"/>
  <c r="C17" i="1227"/>
  <c r="C27" i="1227" s="1"/>
  <c r="C31" i="1227" s="1"/>
  <c r="C35" i="1227" s="1"/>
  <c r="D47" i="1220" l="1"/>
  <c r="C47" i="1220"/>
  <c r="D41" i="1220"/>
  <c r="C41" i="1220"/>
  <c r="D35" i="1220"/>
  <c r="D49" i="1220" s="1"/>
  <c r="C35" i="1220"/>
  <c r="C49" i="1220" s="1"/>
  <c r="D24" i="1220"/>
  <c r="C24" i="1220"/>
  <c r="D17" i="1220"/>
  <c r="D26" i="1220" s="1"/>
  <c r="C17" i="1220"/>
  <c r="C26" i="1220" s="1"/>
  <c r="H21" i="1093" l="1"/>
  <c r="H20" i="1093"/>
  <c r="H19" i="1093"/>
  <c r="H18" i="1093"/>
  <c r="H17" i="1093"/>
  <c r="H10" i="1093"/>
  <c r="H9" i="1093"/>
  <c r="H8" i="1093"/>
  <c r="H7" i="1093"/>
  <c r="H6" i="1093"/>
  <c r="F30" i="1120" l="1"/>
  <c r="E30" i="1120"/>
  <c r="D30" i="1120"/>
  <c r="C30" i="1120"/>
  <c r="B48" i="1117" l="1"/>
  <c r="D48" i="1117" s="1"/>
  <c r="B37" i="1117"/>
  <c r="B13" i="1117"/>
  <c r="B24" i="1117" s="1"/>
  <c r="B28" i="1117" s="1"/>
  <c r="C48" i="1117" s="1"/>
  <c r="F33" i="1121" l="1"/>
  <c r="E33" i="1121"/>
  <c r="D33" i="1121" l="1"/>
  <c r="C33" i="1121"/>
</calcChain>
</file>

<file path=xl/comments1.xml><?xml version="1.0" encoding="utf-8"?>
<comments xmlns="http://schemas.openxmlformats.org/spreadsheetml/2006/main">
  <authors>
    <author>NB</author>
  </authors>
  <commentList>
    <comment ref="B22" authorId="0" shapeId="0">
      <text>
        <r>
          <rPr>
            <b/>
            <sz val="9"/>
            <color indexed="81"/>
            <rFont val="Tahoma"/>
            <family val="2"/>
            <charset val="204"/>
          </rPr>
          <t>NB: от Пасива</t>
        </r>
        <r>
          <rPr>
            <sz val="9"/>
            <color indexed="81"/>
            <rFont val="Tahoma"/>
            <family val="2"/>
            <charset val="204"/>
          </rPr>
          <t xml:space="preserve">
/Б + В гр.I/тек - /Б+В гр.I/мин.г.
</t>
        </r>
      </text>
    </comment>
  </commentList>
</comments>
</file>

<file path=xl/sharedStrings.xml><?xml version="1.0" encoding="utf-8"?>
<sst xmlns="http://schemas.openxmlformats.org/spreadsheetml/2006/main" count="224" uniqueCount="185">
  <si>
    <t>Наименование на разходите</t>
  </si>
  <si>
    <t>Наименование на приходите</t>
  </si>
  <si>
    <t>Разходи за материали</t>
  </si>
  <si>
    <t>Разходи за външни услуги</t>
  </si>
  <si>
    <t>Разходи за амортизации</t>
  </si>
  <si>
    <t>Други разходи</t>
  </si>
  <si>
    <t>Общо приходи от дейността</t>
  </si>
  <si>
    <t>Разходи за данъци</t>
  </si>
  <si>
    <t>Съставител:</t>
  </si>
  <si>
    <t>Задължения към персонала</t>
  </si>
  <si>
    <t>Съдебни и присъдени вземания</t>
  </si>
  <si>
    <t>Данъци за възстановяване</t>
  </si>
  <si>
    <t>Други краткосрочни задължения</t>
  </si>
  <si>
    <t>Изп.Директор:</t>
  </si>
  <si>
    <t>Задължения към доставчици</t>
  </si>
  <si>
    <t xml:space="preserve">"Пристанищен комплекс-Русе" ЕАД </t>
  </si>
  <si>
    <t>в хил.лв.</t>
  </si>
  <si>
    <t>Вземания</t>
  </si>
  <si>
    <t>Код на реда</t>
  </si>
  <si>
    <t>Общо</t>
  </si>
  <si>
    <t>0-30 дни</t>
  </si>
  <si>
    <t>30-60 дни</t>
  </si>
  <si>
    <t>60-90 дни</t>
  </si>
  <si>
    <t>Над 90 дни</t>
  </si>
  <si>
    <t>Вземания от свързани предприятие</t>
  </si>
  <si>
    <t>Вземания по продажби</t>
  </si>
  <si>
    <t>Вземания по предоставени търговски заеми</t>
  </si>
  <si>
    <t>Задължения</t>
  </si>
  <si>
    <t>Задължения към свързани предприятия</t>
  </si>
  <si>
    <t>Задължения по получени банкови заеми</t>
  </si>
  <si>
    <t>Задължения по получени търговски заеми</t>
  </si>
  <si>
    <t>Задължения към социалното осигуряване</t>
  </si>
  <si>
    <t>Гл.Счетоводител:</t>
  </si>
  <si>
    <t xml:space="preserve">        /Таня Георгиева/</t>
  </si>
  <si>
    <t xml:space="preserve"> </t>
  </si>
  <si>
    <t>"Пристанищен комплекс-Русе"ЕАД гр.Русе</t>
  </si>
  <si>
    <t>BGN'000</t>
  </si>
  <si>
    <t>Главен счетоводител:</t>
  </si>
  <si>
    <t>Изпълнителен директор:</t>
  </si>
  <si>
    <t>ОТЧЕТ ЗА ВСЕОБХВАТНИЯ ДОХОД</t>
  </si>
  <si>
    <t>Приходи</t>
  </si>
  <si>
    <t>Приходи от основната дейност</t>
  </si>
  <si>
    <t>Други приходи от дейността</t>
  </si>
  <si>
    <t>Разходи за дейността</t>
  </si>
  <si>
    <t>Разходи за персонала</t>
  </si>
  <si>
    <t>Общо разходи</t>
  </si>
  <si>
    <t>Печалба от дейността</t>
  </si>
  <si>
    <t>Финансови приходи/разходи</t>
  </si>
  <si>
    <t>Печалба преди данъчно облагане</t>
  </si>
  <si>
    <t>Нетна печалба</t>
  </si>
  <si>
    <t>/Таня Георгиева/</t>
  </si>
  <si>
    <t>/инж.П.Драгошинов/</t>
  </si>
  <si>
    <t>В хиляди лева</t>
  </si>
  <si>
    <t xml:space="preserve">Други краткосрочни вземания </t>
  </si>
  <si>
    <t xml:space="preserve">Задължения към бюджета </t>
  </si>
  <si>
    <t xml:space="preserve">ОТЧЕТ </t>
  </si>
  <si>
    <t xml:space="preserve">за паричните потоци по косвения метод </t>
  </si>
  <si>
    <t>на Пристанищен комплекс - Русе ЕАД</t>
  </si>
  <si>
    <t>Наименование на паричните потоци</t>
  </si>
  <si>
    <t>Текущ период</t>
  </si>
  <si>
    <t>2</t>
  </si>
  <si>
    <t>А. Парични потоци от текуща дейност</t>
  </si>
  <si>
    <t>1. Финансов резултат – печалба/загуба</t>
  </si>
  <si>
    <t>2. Елиминиране на приходи и разходи, посочени в отчета за приходите и разходите – като компенсиран финансов резултат от:</t>
  </si>
  <si>
    <t>а) инвестиционна дейност</t>
  </si>
  <si>
    <t>б) финансова дейност</t>
  </si>
  <si>
    <t>в) данъци върху печалбата</t>
  </si>
  <si>
    <t>3. Счетоводна печалба/загуба от основна дейност</t>
  </si>
  <si>
    <t xml:space="preserve">4. Корекции за: </t>
  </si>
  <si>
    <t>а) амортизация</t>
  </si>
  <si>
    <t>б) резерв от преводи на финансови отчети</t>
  </si>
  <si>
    <t>в) други</t>
  </si>
  <si>
    <t>5. Изменение за:</t>
  </si>
  <si>
    <t>а) стоково-материални запаси</t>
  </si>
  <si>
    <t>б) краткосрочни финансови активи</t>
  </si>
  <si>
    <t>в) вземания от основна дейност</t>
  </si>
  <si>
    <t>г) задълженията за основна дейност</t>
  </si>
  <si>
    <t>д) други активи и пасиви от основната дейност</t>
  </si>
  <si>
    <t>6. Парични средства от основна дейност</t>
  </si>
  <si>
    <t>7. Намаление на паричните средства от:</t>
  </si>
  <si>
    <t>а) плащания на данъци върху печалбата</t>
  </si>
  <si>
    <t>б) плащания при разпределение на печалби</t>
  </si>
  <si>
    <t>Нетен паричен поток от основна дейност</t>
  </si>
  <si>
    <t>Б. Парични потоци от инвестиционна дейност</t>
  </si>
  <si>
    <t>1. Приходи и разходи, посочени в отчета за приходите и разходите – като компенсиран финансов резултат от инвестиционна дейност</t>
  </si>
  <si>
    <t>2. Изменение на:</t>
  </si>
  <si>
    <t>а) дълготрайните активи</t>
  </si>
  <si>
    <t>б) краткотрайните финансови активи</t>
  </si>
  <si>
    <t>в) вземания от инвестиционна дейност</t>
  </si>
  <si>
    <t>г) задълженията за инвестиционна дейност</t>
  </si>
  <si>
    <t>д) други активи и пасиви от инвестиционната дейност</t>
  </si>
  <si>
    <t>Нетен паричен поток от инвестиционна дейност</t>
  </si>
  <si>
    <t>В. Парични потоци от финансова дейност</t>
  </si>
  <si>
    <t>1. Приходи и разходи, посочени в отчета за приходите и разходите – като компенсиран финансов резултат от финансова дейност</t>
  </si>
  <si>
    <t>а) финансовите (дългосрочни и краткосрочни) активи</t>
  </si>
  <si>
    <t>б) вземания от финансова дейност</t>
  </si>
  <si>
    <t>в) задълженията за финансова дейност</t>
  </si>
  <si>
    <t>г) парични капиталовложения (от собствениците)</t>
  </si>
  <si>
    <t>д) други активи и пасиви от финансова дейност</t>
  </si>
  <si>
    <t>3. Плащания на задължения по лизингови договори</t>
  </si>
  <si>
    <t>Нетен паричен поток от финансова дейност</t>
  </si>
  <si>
    <t>Г. Изменение на паричните средства през периода</t>
  </si>
  <si>
    <t>Д. Парични средства в началото на периода</t>
  </si>
  <si>
    <t>Е. Парични средства в края на периода</t>
  </si>
  <si>
    <t>/инж.Петър Драгошинов/</t>
  </si>
  <si>
    <t>ПРИСТАНИЩЕН КОМПЛЕКС - РУСЕ ЕАД</t>
  </si>
  <si>
    <t xml:space="preserve">С П Р А В К А </t>
  </si>
  <si>
    <t xml:space="preserve">ЗА </t>
  </si>
  <si>
    <t>ПРИХОДИТЕ ПО СЧЕТОВОДНА СМЕТКА 709 "ДРУГИ ПРИХОДИ"</t>
  </si>
  <si>
    <t>№</t>
  </si>
  <si>
    <t>2016г.</t>
  </si>
  <si>
    <t>Наеми (офиси)</t>
  </si>
  <si>
    <t>Наеми пристан.инфраструктура</t>
  </si>
  <si>
    <t>Платени съдебни вземания</t>
  </si>
  <si>
    <t>Отписване вземания</t>
  </si>
  <si>
    <t>Продадени отпадъци</t>
  </si>
  <si>
    <t>Застрахов. обезщетения</t>
  </si>
  <si>
    <t>Платени обезценени</t>
  </si>
  <si>
    <t>Преоценка инвестиционни имоти</t>
  </si>
  <si>
    <t>Други приходи</t>
  </si>
  <si>
    <t>Общо:</t>
  </si>
  <si>
    <t xml:space="preserve">    Ръководител:</t>
  </si>
  <si>
    <t>/Т. Георгиева/</t>
  </si>
  <si>
    <t>РАЗХОДИТЕ ПО СЧЕТОВОДНА СМЕТКА 609 "ДРУГИ РАЗХОДИ"</t>
  </si>
  <si>
    <t>Командировки</t>
  </si>
  <si>
    <t>Канцеларски материали</t>
  </si>
  <si>
    <t>Представителни разходи</t>
  </si>
  <si>
    <t>Данък по  ЗКПО</t>
  </si>
  <si>
    <t>Отписани вземания</t>
  </si>
  <si>
    <t xml:space="preserve">Обезценка на активи </t>
  </si>
  <si>
    <t>Задгранични командировки</t>
  </si>
  <si>
    <t>Обезщетения - чл.222, 224 КТ</t>
  </si>
  <si>
    <t>Курс квалификация</t>
  </si>
  <si>
    <t>Дарения</t>
  </si>
  <si>
    <t>Брак</t>
  </si>
  <si>
    <t>Съдебни дела</t>
  </si>
  <si>
    <t>Продажба ДМА</t>
  </si>
  <si>
    <t xml:space="preserve">       Ръководител:</t>
  </si>
  <si>
    <t>Собствен капитал</t>
  </si>
  <si>
    <t>Основен капитал</t>
  </si>
  <si>
    <t>Отсрочени данъчни активи</t>
  </si>
  <si>
    <t>Инвестиционни имоти</t>
  </si>
  <si>
    <t>Материални запаси</t>
  </si>
  <si>
    <t>Други вземания</t>
  </si>
  <si>
    <t>Финансирания</t>
  </si>
  <si>
    <t>ОТЧЕТ  ЗА  ФИНАНСОВОТО  СЪСТОЯНИЕ</t>
  </si>
  <si>
    <t>Активи</t>
  </si>
  <si>
    <t>Нетекущи активи</t>
  </si>
  <si>
    <t>Имоти, машини, съоръжения и оборудване</t>
  </si>
  <si>
    <t>Нематериални активи</t>
  </si>
  <si>
    <t>Общо нетекущи активи</t>
  </si>
  <si>
    <t>Текущи активи</t>
  </si>
  <si>
    <t>Търговски вземания</t>
  </si>
  <si>
    <t>Парични средства и парични еквиваленти</t>
  </si>
  <si>
    <t>Общо текущи активи</t>
  </si>
  <si>
    <t>Общо активи</t>
  </si>
  <si>
    <t>Пасиви</t>
  </si>
  <si>
    <t>Текущи пасиви</t>
  </si>
  <si>
    <t xml:space="preserve">Общо текущи пасиви </t>
  </si>
  <si>
    <t>Нетекущи пасиви</t>
  </si>
  <si>
    <t>Пасив от отсрочени данъци</t>
  </si>
  <si>
    <t>Задължения при пенсиониране</t>
  </si>
  <si>
    <t>Общо нетекущи пасиви</t>
  </si>
  <si>
    <t>Законови резерви</t>
  </si>
  <si>
    <t>Неразпределена печалба</t>
  </si>
  <si>
    <t>Общо собствен капитал</t>
  </si>
  <si>
    <t>Общо пасиви и капитал</t>
  </si>
  <si>
    <t xml:space="preserve">         /Таня Георгиева/</t>
  </si>
  <si>
    <t>31.12.2017г.</t>
  </si>
  <si>
    <t>2017г.</t>
  </si>
  <si>
    <t>Нетекущи активи, държани за продажба</t>
  </si>
  <si>
    <t>Приходи от финансирания</t>
  </si>
  <si>
    <t xml:space="preserve">                                                      /Т.Георгиева/                                    /инж.П.Драгошинов/</t>
  </si>
  <si>
    <t xml:space="preserve">  /инж.Петър Драгошинов/</t>
  </si>
  <si>
    <t>за м. Септември 2018 година</t>
  </si>
  <si>
    <t>Дата 16.10.2018г.       Съставител:……………….…….      Ръководител:…………...…………</t>
  </si>
  <si>
    <t>за 2016г., 2017г., към м.09.2017 и 2018г.</t>
  </si>
  <si>
    <t>м.9.2017г.</t>
  </si>
  <si>
    <t>м.9.2018г.</t>
  </si>
  <si>
    <t>Дата: 16.10.2018 г.</t>
  </si>
  <si>
    <t>за м.Септември 2018 година</t>
  </si>
  <si>
    <t>към 30 Септември 2018 година</t>
  </si>
  <si>
    <t>за Януари - Септември 2018 година</t>
  </si>
  <si>
    <t>м.01-09. 2018г.</t>
  </si>
  <si>
    <t>м.01-09. 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</si>
</sst>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27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Arial Cyr"/>
      <family val="2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1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i/>
      <sz val="9"/>
      <name val="Arial"/>
      <family val="2"/>
      <charset val="204"/>
    </font>
    <font>
      <b/>
      <u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</cellStyleXfs>
  <cellXfs count="192">
    <xf numFmtId="0" fontId="0" fillId="0" borderId="0" xfId="0"/>
    <xf numFmtId="0" fontId="4" fillId="0" borderId="0" xfId="1"/>
    <xf numFmtId="0" fontId="5" fillId="0" borderId="0" xfId="1" applyFont="1" applyAlignment="1"/>
    <xf numFmtId="0" fontId="5" fillId="0" borderId="0" xfId="1" applyFont="1"/>
    <xf numFmtId="0" fontId="8" fillId="0" borderId="0" xfId="1" applyFont="1"/>
    <xf numFmtId="0" fontId="9" fillId="0" borderId="0" xfId="1" applyFont="1" applyAlignment="1">
      <alignment horizontal="centerContinuous"/>
    </xf>
    <xf numFmtId="0" fontId="9" fillId="0" borderId="0" xfId="1" applyNumberFormat="1" applyFont="1" applyAlignment="1">
      <alignment horizontal="centerContinuous"/>
    </xf>
    <xf numFmtId="0" fontId="10" fillId="0" borderId="0" xfId="1" applyFont="1"/>
    <xf numFmtId="0" fontId="11" fillId="0" borderId="0" xfId="1" applyFont="1"/>
    <xf numFmtId="17" fontId="11" fillId="0" borderId="0" xfId="1" applyNumberFormat="1" applyFont="1"/>
    <xf numFmtId="0" fontId="11" fillId="0" borderId="0" xfId="1" applyFont="1" applyAlignment="1">
      <alignment horizontal="right"/>
    </xf>
    <xf numFmtId="0" fontId="9" fillId="0" borderId="0" xfId="1" applyFont="1"/>
    <xf numFmtId="0" fontId="10" fillId="0" borderId="1" xfId="1" applyFont="1" applyBorder="1" applyAlignment="1">
      <alignment horizontal="center"/>
    </xf>
    <xf numFmtId="0" fontId="12" fillId="0" borderId="1" xfId="1" applyFont="1" applyBorder="1" applyAlignment="1">
      <alignment horizontal="center" wrapText="1"/>
    </xf>
    <xf numFmtId="0" fontId="13" fillId="0" borderId="1" xfId="1" applyFont="1" applyBorder="1" applyAlignment="1">
      <alignment horizontal="center"/>
    </xf>
    <xf numFmtId="0" fontId="10" fillId="0" borderId="0" xfId="1" applyFont="1" applyAlignment="1">
      <alignment horizontal="center"/>
    </xf>
    <xf numFmtId="0" fontId="13" fillId="0" borderId="1" xfId="1" applyFont="1" applyBorder="1" applyAlignment="1">
      <alignment horizontal="left"/>
    </xf>
    <xf numFmtId="164" fontId="12" fillId="0" borderId="1" xfId="1" applyNumberFormat="1" applyFont="1" applyBorder="1"/>
    <xf numFmtId="3" fontId="11" fillId="0" borderId="1" xfId="1" applyNumberFormat="1" applyFont="1" applyBorder="1" applyAlignment="1">
      <alignment horizontal="right"/>
    </xf>
    <xf numFmtId="0" fontId="13" fillId="0" borderId="1" xfId="1" applyFont="1" applyBorder="1"/>
    <xf numFmtId="3" fontId="11" fillId="0" borderId="1" xfId="1" applyNumberFormat="1" applyFont="1" applyFill="1" applyBorder="1" applyAlignment="1">
      <alignment horizontal="right"/>
    </xf>
    <xf numFmtId="3" fontId="10" fillId="0" borderId="0" xfId="1" applyNumberFormat="1" applyFont="1"/>
    <xf numFmtId="3" fontId="13" fillId="0" borderId="1" xfId="1" applyNumberFormat="1" applyFont="1" applyBorder="1" applyAlignment="1">
      <alignment horizontal="center"/>
    </xf>
    <xf numFmtId="3" fontId="11" fillId="0" borderId="1" xfId="1" applyNumberFormat="1" applyFont="1" applyBorder="1" applyAlignment="1"/>
    <xf numFmtId="164" fontId="10" fillId="0" borderId="0" xfId="1" applyNumberFormat="1" applyFont="1"/>
    <xf numFmtId="10" fontId="10" fillId="0" borderId="0" xfId="1" applyNumberFormat="1" applyFont="1" applyAlignment="1">
      <alignment horizontal="right"/>
    </xf>
    <xf numFmtId="0" fontId="13" fillId="0" borderId="0" xfId="1" applyFont="1" applyFill="1" applyBorder="1"/>
    <xf numFmtId="0" fontId="13" fillId="0" borderId="0" xfId="1" applyFont="1" applyFill="1" applyBorder="1" applyAlignment="1">
      <alignment horizontal="center"/>
    </xf>
    <xf numFmtId="0" fontId="13" fillId="0" borderId="1" xfId="1" applyFont="1" applyBorder="1" applyAlignment="1">
      <alignment vertical="center"/>
    </xf>
    <xf numFmtId="164" fontId="12" fillId="0" borderId="1" xfId="1" applyNumberFormat="1" applyFont="1" applyBorder="1" applyAlignment="1">
      <alignment vertical="center"/>
    </xf>
    <xf numFmtId="3" fontId="11" fillId="0" borderId="1" xfId="1" applyNumberFormat="1" applyFont="1" applyFill="1" applyBorder="1" applyAlignment="1">
      <alignment horizontal="right" vertical="center"/>
    </xf>
    <xf numFmtId="0" fontId="4" fillId="0" borderId="2" xfId="1" applyBorder="1"/>
    <xf numFmtId="0" fontId="4" fillId="0" borderId="0" xfId="1" applyBorder="1"/>
    <xf numFmtId="0" fontId="5" fillId="0" borderId="0" xfId="1" applyFont="1" applyBorder="1" applyAlignment="1"/>
    <xf numFmtId="0" fontId="14" fillId="0" borderId="0" xfId="1" applyFont="1" applyBorder="1" applyAlignment="1">
      <alignment horizontal="left" vertical="center"/>
    </xf>
    <xf numFmtId="0" fontId="15" fillId="0" borderId="0" xfId="1" applyFont="1" applyBorder="1"/>
    <xf numFmtId="0" fontId="14" fillId="0" borderId="0" xfId="1" applyFont="1" applyBorder="1"/>
    <xf numFmtId="0" fontId="15" fillId="0" borderId="0" xfId="1" applyFont="1" applyBorder="1" applyAlignment="1">
      <alignment vertical="center" wrapText="1"/>
    </xf>
    <xf numFmtId="0" fontId="14" fillId="0" borderId="0" xfId="1" applyFont="1" applyBorder="1" applyAlignment="1">
      <alignment vertical="center" wrapText="1"/>
    </xf>
    <xf numFmtId="0" fontId="16" fillId="0" borderId="0" xfId="1" applyFont="1"/>
    <xf numFmtId="0" fontId="15" fillId="0" borderId="0" xfId="1" applyFont="1" applyFill="1" applyBorder="1"/>
    <xf numFmtId="0" fontId="15" fillId="0" borderId="0" xfId="1" applyFont="1" applyAlignment="1">
      <alignment horizontal="right"/>
    </xf>
    <xf numFmtId="0" fontId="15" fillId="0" borderId="0" xfId="1" applyFont="1"/>
    <xf numFmtId="0" fontId="17" fillId="0" borderId="0" xfId="1" applyFont="1"/>
    <xf numFmtId="0" fontId="15" fillId="0" borderId="0" xfId="1" applyFont="1" applyAlignment="1">
      <alignment horizontal="center"/>
    </xf>
    <xf numFmtId="0" fontId="10" fillId="0" borderId="0" xfId="1" applyFont="1" applyAlignment="1">
      <alignment vertical="center"/>
    </xf>
    <xf numFmtId="0" fontId="4" fillId="0" borderId="0" xfId="1" applyAlignment="1">
      <alignment vertical="center"/>
    </xf>
    <xf numFmtId="3" fontId="10" fillId="0" borderId="0" xfId="1" applyNumberFormat="1" applyFont="1" applyAlignment="1">
      <alignment horizontal="center"/>
    </xf>
    <xf numFmtId="0" fontId="4" fillId="0" borderId="0" xfId="1" applyFill="1"/>
    <xf numFmtId="0" fontId="5" fillId="0" borderId="0" xfId="1" applyFont="1" applyFill="1"/>
    <xf numFmtId="0" fontId="21" fillId="0" borderId="0" xfId="1" applyFont="1" applyAlignment="1"/>
    <xf numFmtId="0" fontId="21" fillId="0" borderId="0" xfId="1" applyFont="1" applyAlignment="1">
      <alignment horizontal="center"/>
    </xf>
    <xf numFmtId="0" fontId="21" fillId="0" borderId="0" xfId="1" applyFont="1" applyFill="1" applyAlignment="1">
      <alignment horizontal="center"/>
    </xf>
    <xf numFmtId="0" fontId="7" fillId="0" borderId="0" xfId="1" applyFont="1" applyAlignment="1"/>
    <xf numFmtId="0" fontId="22" fillId="0" borderId="0" xfId="1" applyFont="1" applyAlignment="1"/>
    <xf numFmtId="0" fontId="22" fillId="0" borderId="0" xfId="1" applyFont="1" applyFill="1" applyAlignment="1"/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  <xf numFmtId="0" fontId="8" fillId="0" borderId="1" xfId="1" applyFont="1" applyBorder="1"/>
    <xf numFmtId="3" fontId="8" fillId="0" borderId="1" xfId="1" applyNumberFormat="1" applyFont="1" applyFill="1" applyBorder="1"/>
    <xf numFmtId="0" fontId="6" fillId="0" borderId="1" xfId="1" applyFont="1" applyBorder="1" applyAlignment="1">
      <alignment horizontal="right"/>
    </xf>
    <xf numFmtId="3" fontId="6" fillId="0" borderId="1" xfId="1" applyNumberFormat="1" applyFont="1" applyFill="1" applyBorder="1"/>
    <xf numFmtId="0" fontId="23" fillId="0" borderId="0" xfId="1" applyFont="1" applyBorder="1" applyAlignment="1">
      <alignment horizontal="center"/>
    </xf>
    <xf numFmtId="0" fontId="23" fillId="0" borderId="0" xfId="1" applyFont="1" applyBorder="1"/>
    <xf numFmtId="0" fontId="5" fillId="0" borderId="0" xfId="1" applyFont="1" applyBorder="1"/>
    <xf numFmtId="0" fontId="5" fillId="0" borderId="0" xfId="1" applyFont="1" applyFill="1" applyBorder="1"/>
    <xf numFmtId="0" fontId="8" fillId="0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vertical="center" wrapText="1"/>
    </xf>
    <xf numFmtId="0" fontId="8" fillId="0" borderId="0" xfId="1" applyFont="1" applyAlignment="1">
      <alignment horizontal="right" vertical="center"/>
    </xf>
    <xf numFmtId="0" fontId="8" fillId="0" borderId="0" xfId="1" applyFont="1" applyFill="1"/>
    <xf numFmtId="0" fontId="22" fillId="0" borderId="0" xfId="1" applyFont="1" applyFill="1" applyAlignment="1">
      <alignment horizontal="center"/>
    </xf>
    <xf numFmtId="3" fontId="6" fillId="0" borderId="1" xfId="1" applyNumberFormat="1" applyFont="1" applyBorder="1"/>
    <xf numFmtId="0" fontId="5" fillId="0" borderId="0" xfId="1" applyFont="1" applyAlignment="1">
      <alignment vertical="center"/>
    </xf>
    <xf numFmtId="0" fontId="0" fillId="0" borderId="0" xfId="0" applyBorder="1"/>
    <xf numFmtId="0" fontId="0" fillId="0" borderId="1" xfId="0" applyBorder="1" applyAlignment="1">
      <alignment horizontal="center"/>
    </xf>
    <xf numFmtId="49" fontId="0" fillId="0" borderId="1" xfId="0" applyNumberFormat="1" applyFill="1" applyBorder="1" applyAlignment="1">
      <alignment horizontal="center" wrapText="1"/>
    </xf>
    <xf numFmtId="0" fontId="20" fillId="0" borderId="1" xfId="0" applyFont="1" applyBorder="1" applyAlignment="1">
      <alignment horizontal="center"/>
    </xf>
    <xf numFmtId="49" fontId="20" fillId="0" borderId="1" xfId="0" applyNumberFormat="1" applyFont="1" applyFill="1" applyBorder="1" applyAlignment="1">
      <alignment horizontal="center"/>
    </xf>
    <xf numFmtId="0" fontId="2" fillId="0" borderId="1" xfId="0" applyFont="1" applyBorder="1"/>
    <xf numFmtId="1" fontId="0" fillId="0" borderId="1" xfId="0" applyNumberFormat="1" applyFill="1" applyBorder="1" applyAlignment="1">
      <alignment horizontal="center" vertical="center"/>
    </xf>
    <xf numFmtId="0" fontId="0" fillId="0" borderId="1" xfId="0" applyBorder="1"/>
    <xf numFmtId="1" fontId="0" fillId="0" borderId="0" xfId="0" applyNumberForma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indent="4"/>
    </xf>
    <xf numFmtId="1" fontId="2" fillId="0" borderId="1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0" fillId="0" borderId="0" xfId="0" applyNumberFormat="1" applyBorder="1"/>
    <xf numFmtId="1" fontId="0" fillId="0" borderId="0" xfId="0" applyNumberFormat="1"/>
    <xf numFmtId="3" fontId="0" fillId="0" borderId="1" xfId="0" applyNumberFormat="1" applyFill="1" applyBorder="1" applyAlignment="1">
      <alignment horizontal="center" vertical="center"/>
    </xf>
    <xf numFmtId="3" fontId="0" fillId="0" borderId="0" xfId="0" applyNumberFormat="1" applyFill="1" applyBorder="1" applyAlignment="1">
      <alignment horizontal="center" vertical="center"/>
    </xf>
    <xf numFmtId="0" fontId="2" fillId="0" borderId="0" xfId="0" applyFont="1" applyBorder="1"/>
    <xf numFmtId="0" fontId="4" fillId="0" borderId="0" xfId="0" applyFont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/>
    <xf numFmtId="0" fontId="14" fillId="0" borderId="2" xfId="1" applyFont="1" applyBorder="1"/>
    <xf numFmtId="0" fontId="7" fillId="0" borderId="0" xfId="1" applyFont="1" applyFill="1" applyAlignment="1"/>
    <xf numFmtId="0" fontId="6" fillId="0" borderId="0" xfId="1" applyFont="1" applyFill="1" applyAlignment="1"/>
    <xf numFmtId="0" fontId="14" fillId="0" borderId="0" xfId="1" applyFont="1" applyAlignment="1"/>
    <xf numFmtId="0" fontId="6" fillId="0" borderId="0" xfId="1" applyFont="1" applyAlignment="1"/>
    <xf numFmtId="0" fontId="3" fillId="0" borderId="0" xfId="1" applyFont="1" applyBorder="1"/>
    <xf numFmtId="0" fontId="8" fillId="0" borderId="0" xfId="1" applyFont="1" applyBorder="1" applyAlignment="1">
      <alignment horizontal="center" vertical="center" wrapText="1"/>
    </xf>
    <xf numFmtId="0" fontId="14" fillId="0" borderId="0" xfId="1" applyNumberFormat="1" applyFont="1" applyBorder="1" applyAlignment="1">
      <alignment horizontal="left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vertical="center"/>
    </xf>
    <xf numFmtId="0" fontId="15" fillId="0" borderId="0" xfId="1" applyFont="1" applyFill="1" applyBorder="1" applyAlignment="1">
      <alignment horizontal="left" vertical="center"/>
    </xf>
    <xf numFmtId="3" fontId="8" fillId="0" borderId="0" xfId="1" applyNumberFormat="1" applyFont="1" applyBorder="1" applyAlignment="1">
      <alignment horizontal="right" vertical="center"/>
    </xf>
    <xf numFmtId="3" fontId="8" fillId="0" borderId="0" xfId="1" applyNumberFormat="1" applyFont="1" applyBorder="1"/>
    <xf numFmtId="3" fontId="8" fillId="0" borderId="2" xfId="1" applyNumberFormat="1" applyFont="1" applyBorder="1"/>
    <xf numFmtId="0" fontId="8" fillId="0" borderId="2" xfId="1" applyFont="1" applyBorder="1" applyAlignment="1">
      <alignment horizontal="right" vertical="center"/>
    </xf>
    <xf numFmtId="0" fontId="8" fillId="0" borderId="0" xfId="1" applyFont="1" applyBorder="1" applyAlignment="1">
      <alignment horizontal="center"/>
    </xf>
    <xf numFmtId="3" fontId="6" fillId="0" borderId="3" xfId="1" applyNumberFormat="1" applyFont="1" applyBorder="1"/>
    <xf numFmtId="3" fontId="8" fillId="0" borderId="0" xfId="1" applyNumberFormat="1" applyFont="1" applyBorder="1" applyAlignment="1">
      <alignment horizontal="center" vertical="center" wrapText="1"/>
    </xf>
    <xf numFmtId="3" fontId="8" fillId="0" borderId="0" xfId="1" applyNumberFormat="1" applyFont="1" applyBorder="1" applyAlignment="1">
      <alignment horizontal="right"/>
    </xf>
    <xf numFmtId="3" fontId="8" fillId="0" borderId="2" xfId="1" applyNumberFormat="1" applyFont="1" applyBorder="1" applyAlignment="1">
      <alignment horizontal="right"/>
    </xf>
    <xf numFmtId="0" fontId="14" fillId="0" borderId="0" xfId="1" applyFont="1" applyBorder="1" applyAlignment="1">
      <alignment wrapText="1"/>
    </xf>
    <xf numFmtId="3" fontId="8" fillId="0" borderId="0" xfId="1" applyNumberFormat="1" applyFont="1" applyBorder="1" applyAlignment="1">
      <alignment horizontal="center" wrapText="1"/>
    </xf>
    <xf numFmtId="0" fontId="3" fillId="0" borderId="0" xfId="1" applyFont="1" applyBorder="1" applyAlignment="1"/>
    <xf numFmtId="0" fontId="4" fillId="0" borderId="0" xfId="1" applyBorder="1" applyAlignment="1"/>
    <xf numFmtId="0" fontId="4" fillId="0" borderId="0" xfId="1" applyAlignment="1"/>
    <xf numFmtId="3" fontId="8" fillId="0" borderId="0" xfId="1" applyNumberFormat="1" applyFont="1" applyBorder="1" applyAlignment="1">
      <alignment horizontal="center"/>
    </xf>
    <xf numFmtId="3" fontId="6" fillId="0" borderId="0" xfId="1" applyNumberFormat="1" applyFont="1" applyBorder="1" applyAlignment="1">
      <alignment horizontal="right"/>
    </xf>
    <xf numFmtId="3" fontId="6" fillId="0" borderId="0" xfId="1" applyNumberFormat="1" applyFont="1" applyBorder="1"/>
    <xf numFmtId="3" fontId="6" fillId="0" borderId="4" xfId="1" applyNumberFormat="1" applyFont="1" applyBorder="1"/>
    <xf numFmtId="0" fontId="6" fillId="0" borderId="0" xfId="1" applyFont="1" applyBorder="1"/>
    <xf numFmtId="49" fontId="24" fillId="0" borderId="0" xfId="1" applyNumberFormat="1" applyFont="1" applyBorder="1" applyAlignment="1">
      <alignment horizontal="left" wrapText="1"/>
    </xf>
    <xf numFmtId="0" fontId="15" fillId="0" borderId="0" xfId="1" applyFont="1" applyAlignment="1">
      <alignment horizontal="center" vertical="center"/>
    </xf>
    <xf numFmtId="0" fontId="3" fillId="0" borderId="0" xfId="1" applyFont="1"/>
    <xf numFmtId="3" fontId="6" fillId="0" borderId="3" xfId="3" applyNumberFormat="1" applyFont="1" applyBorder="1"/>
    <xf numFmtId="3" fontId="8" fillId="0" borderId="0" xfId="3" applyNumberFormat="1" applyFont="1" applyBorder="1"/>
    <xf numFmtId="3" fontId="6" fillId="0" borderId="3" xfId="3" applyNumberFormat="1" applyFont="1" applyBorder="1" applyAlignment="1">
      <alignment horizontal="right" vertical="center"/>
    </xf>
    <xf numFmtId="3" fontId="15" fillId="0" borderId="0" xfId="1" applyNumberFormat="1" applyFont="1" applyBorder="1" applyAlignment="1">
      <alignment horizontal="left"/>
    </xf>
    <xf numFmtId="3" fontId="15" fillId="0" borderId="0" xfId="1" applyNumberFormat="1" applyFont="1" applyBorder="1" applyAlignment="1">
      <alignment horizontal="center"/>
    </xf>
    <xf numFmtId="0" fontId="15" fillId="0" borderId="0" xfId="1" applyNumberFormat="1" applyFont="1" applyBorder="1" applyAlignment="1">
      <alignment horizontal="left" vertical="center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right" vertical="center"/>
    </xf>
    <xf numFmtId="0" fontId="6" fillId="0" borderId="0" xfId="1" applyNumberFormat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21" fillId="0" borderId="0" xfId="1" applyFont="1" applyAlignment="1">
      <alignment horizontal="center"/>
    </xf>
    <xf numFmtId="0" fontId="22" fillId="0" borderId="0" xfId="1" applyFont="1" applyAlignment="1">
      <alignment horizontal="center"/>
    </xf>
    <xf numFmtId="0" fontId="6" fillId="0" borderId="2" xfId="1" applyFont="1" applyBorder="1"/>
    <xf numFmtId="0" fontId="17" fillId="0" borderId="0" xfId="1" applyFont="1" applyBorder="1"/>
    <xf numFmtId="0" fontId="14" fillId="0" borderId="0" xfId="1" applyNumberFormat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/>
    </xf>
    <xf numFmtId="0" fontId="15" fillId="0" borderId="0" xfId="1" applyFont="1" applyBorder="1" applyAlignment="1">
      <alignment vertical="center"/>
    </xf>
    <xf numFmtId="0" fontId="15" fillId="0" borderId="0" xfId="1" applyFont="1" applyBorder="1" applyAlignment="1">
      <alignment horizontal="left" vertical="center"/>
    </xf>
    <xf numFmtId="3" fontId="15" fillId="0" borderId="0" xfId="0" applyNumberFormat="1" applyFont="1" applyBorder="1" applyAlignment="1">
      <alignment horizontal="right" vertical="center"/>
    </xf>
    <xf numFmtId="3" fontId="15" fillId="0" borderId="0" xfId="0" applyNumberFormat="1" applyFont="1" applyBorder="1"/>
    <xf numFmtId="3" fontId="14" fillId="0" borderId="3" xfId="1" applyNumberFormat="1" applyFont="1" applyBorder="1"/>
    <xf numFmtId="3" fontId="15" fillId="0" borderId="0" xfId="1" applyNumberFormat="1" applyFont="1" applyBorder="1"/>
    <xf numFmtId="0" fontId="15" fillId="0" borderId="0" xfId="1" applyFont="1" applyBorder="1" applyAlignment="1">
      <alignment horizontal="center" vertical="center" wrapText="1"/>
    </xf>
    <xf numFmtId="3" fontId="15" fillId="0" borderId="0" xfId="0" applyNumberFormat="1" applyFont="1" applyBorder="1" applyAlignment="1">
      <alignment horizontal="right"/>
    </xf>
    <xf numFmtId="3" fontId="14" fillId="0" borderId="5" xfId="1" applyNumberFormat="1" applyFont="1" applyBorder="1" applyAlignment="1">
      <alignment horizontal="right"/>
    </xf>
    <xf numFmtId="3" fontId="14" fillId="0" borderId="0" xfId="1" applyNumberFormat="1" applyFont="1" applyBorder="1"/>
    <xf numFmtId="3" fontId="14" fillId="0" borderId="0" xfId="0" applyNumberFormat="1" applyFont="1" applyBorder="1" applyAlignment="1">
      <alignment horizontal="right"/>
    </xf>
    <xf numFmtId="0" fontId="14" fillId="0" borderId="4" xfId="1" applyFont="1" applyBorder="1"/>
    <xf numFmtId="3" fontId="14" fillId="0" borderId="4" xfId="1" applyNumberFormat="1" applyFont="1" applyBorder="1"/>
    <xf numFmtId="49" fontId="16" fillId="0" borderId="0" xfId="1" applyNumberFormat="1" applyFont="1" applyBorder="1" applyAlignment="1">
      <alignment wrapText="1"/>
    </xf>
    <xf numFmtId="49" fontId="16" fillId="0" borderId="0" xfId="1" applyNumberFormat="1" applyFont="1" applyBorder="1" applyAlignment="1">
      <alignment horizontal="left" wrapText="1"/>
    </xf>
    <xf numFmtId="0" fontId="15" fillId="0" borderId="0" xfId="1" applyFont="1" applyAlignment="1"/>
    <xf numFmtId="3" fontId="15" fillId="0" borderId="0" xfId="1" applyNumberFormat="1" applyFont="1" applyBorder="1" applyAlignment="1"/>
    <xf numFmtId="0" fontId="8" fillId="0" borderId="0" xfId="1" applyNumberFormat="1" applyFont="1" applyBorder="1" applyAlignment="1">
      <alignment horizontal="left" vertical="center"/>
    </xf>
    <xf numFmtId="0" fontId="6" fillId="0" borderId="0" xfId="1" applyNumberFormat="1" applyFont="1" applyBorder="1" applyAlignment="1">
      <alignment horizontal="center" vertical="center"/>
    </xf>
    <xf numFmtId="14" fontId="6" fillId="0" borderId="0" xfId="1" applyNumberFormat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15" fillId="0" borderId="0" xfId="1" applyNumberFormat="1" applyFont="1" applyBorder="1" applyAlignment="1">
      <alignment horizontal="left" vertical="center"/>
    </xf>
    <xf numFmtId="0" fontId="14" fillId="0" borderId="0" xfId="1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right" vertical="center" wrapText="1"/>
    </xf>
    <xf numFmtId="0" fontId="15" fillId="0" borderId="0" xfId="1" applyFont="1" applyAlignment="1">
      <alignment horizontal="left"/>
    </xf>
    <xf numFmtId="0" fontId="5" fillId="0" borderId="6" xfId="1" applyFont="1" applyBorder="1" applyAlignment="1">
      <alignment horizontal="left"/>
    </xf>
    <xf numFmtId="0" fontId="14" fillId="0" borderId="0" xfId="1" applyFont="1" applyFill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1" applyFont="1" applyAlignment="1">
      <alignment horizontal="center"/>
    </xf>
    <xf numFmtId="0" fontId="14" fillId="0" borderId="0" xfId="1" applyFont="1" applyBorder="1" applyAlignment="1">
      <alignment horizontal="center" vertical="center"/>
    </xf>
    <xf numFmtId="0" fontId="17" fillId="0" borderId="0" xfId="1" applyFont="1" applyBorder="1" applyAlignment="1">
      <alignment horizontal="right" vertical="center"/>
    </xf>
    <xf numFmtId="0" fontId="1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1" applyFont="1" applyAlignment="1">
      <alignment horizontal="left" vertical="center"/>
    </xf>
    <xf numFmtId="0" fontId="21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22" fillId="0" borderId="0" xfId="1" applyFont="1" applyAlignment="1">
      <alignment horizontal="center"/>
    </xf>
  </cellXfs>
  <cellStyles count="7">
    <cellStyle name="Normal" xfId="0" builtinId="0"/>
    <cellStyle name="Normal 2" xfId="1"/>
    <cellStyle name="Normal 2 2" xfId="3"/>
    <cellStyle name="Normal 3" xfId="5"/>
    <cellStyle name="Normal 4" xfId="6"/>
    <cellStyle name="Нормален 2" xfId="2"/>
    <cellStyle name="Нормален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7"/>
  <sheetViews>
    <sheetView zoomScaleNormal="100" workbookViewId="0">
      <selection activeCell="I33" sqref="I33"/>
    </sheetView>
  </sheetViews>
  <sheetFormatPr defaultColWidth="9" defaultRowHeight="12.75" x14ac:dyDescent="0.2"/>
  <cols>
    <col min="1" max="1" width="50" style="1" customWidth="1"/>
    <col min="2" max="2" width="11.28515625" style="1" customWidth="1"/>
    <col min="3" max="4" width="14.140625" style="1" customWidth="1"/>
    <col min="5" max="5" width="9.42578125" style="1" customWidth="1"/>
    <col min="6" max="6" width="5" style="1" customWidth="1"/>
    <col min="7" max="8" width="9.42578125" style="1" customWidth="1"/>
    <col min="9" max="16384" width="9" style="1"/>
  </cols>
  <sheetData>
    <row r="1" spans="1:8" ht="15.75" x14ac:dyDescent="0.25">
      <c r="A1" s="97" t="s">
        <v>35</v>
      </c>
      <c r="B1" s="31"/>
      <c r="C1" s="31"/>
      <c r="D1" s="31"/>
      <c r="E1" s="32"/>
      <c r="F1" s="32"/>
      <c r="G1" s="32"/>
    </row>
    <row r="2" spans="1:8" x14ac:dyDescent="0.2">
      <c r="E2" s="33"/>
      <c r="F2" s="33"/>
      <c r="G2" s="33"/>
    </row>
    <row r="3" spans="1:8" x14ac:dyDescent="0.2">
      <c r="E3" s="2"/>
      <c r="F3" s="2"/>
      <c r="G3" s="3"/>
    </row>
    <row r="5" spans="1:8" ht="18.75" x14ac:dyDescent="0.3">
      <c r="A5" s="98" t="s">
        <v>145</v>
      </c>
      <c r="B5" s="98"/>
      <c r="C5" s="98"/>
      <c r="D5" s="98"/>
      <c r="E5" s="98"/>
      <c r="F5" s="98"/>
      <c r="G5" s="99"/>
      <c r="H5" s="99"/>
    </row>
    <row r="6" spans="1:8" ht="15.75" x14ac:dyDescent="0.25">
      <c r="A6" s="100" t="s">
        <v>181</v>
      </c>
      <c r="B6" s="100"/>
      <c r="C6" s="100"/>
      <c r="D6" s="100"/>
      <c r="E6" s="100"/>
      <c r="F6" s="100"/>
      <c r="G6" s="101"/>
      <c r="H6" s="101"/>
    </row>
    <row r="7" spans="1:8" ht="15" customHeight="1" x14ac:dyDescent="0.25">
      <c r="A7" s="100"/>
      <c r="B7" s="100"/>
      <c r="C7" s="100"/>
      <c r="D7" s="100"/>
      <c r="E7" s="100"/>
      <c r="F7" s="100"/>
      <c r="G7" s="100"/>
      <c r="H7" s="100"/>
    </row>
    <row r="8" spans="1:8" ht="15.95" customHeight="1" x14ac:dyDescent="0.2">
      <c r="A8" s="168" t="s">
        <v>52</v>
      </c>
      <c r="B8" s="169"/>
      <c r="C8" s="170">
        <v>43373</v>
      </c>
      <c r="D8" s="171" t="s">
        <v>168</v>
      </c>
      <c r="E8" s="102"/>
      <c r="F8" s="102"/>
      <c r="G8" s="102"/>
      <c r="H8" s="32"/>
    </row>
    <row r="9" spans="1:8" ht="17.25" customHeight="1" x14ac:dyDescent="0.2">
      <c r="A9" s="168"/>
      <c r="B9" s="169"/>
      <c r="C9" s="171"/>
      <c r="D9" s="171"/>
      <c r="E9" s="102"/>
      <c r="F9" s="102"/>
      <c r="G9" s="102"/>
      <c r="H9" s="32"/>
    </row>
    <row r="10" spans="1:8" ht="19.149999999999999" customHeight="1" x14ac:dyDescent="0.2">
      <c r="A10" s="136"/>
      <c r="B10" s="142"/>
      <c r="C10" s="103" t="s">
        <v>36</v>
      </c>
      <c r="D10" s="103" t="s">
        <v>36</v>
      </c>
      <c r="E10" s="102"/>
      <c r="F10" s="102"/>
      <c r="G10" s="102"/>
      <c r="H10" s="32"/>
    </row>
    <row r="11" spans="1:8" ht="15" customHeight="1" x14ac:dyDescent="0.2">
      <c r="A11" s="104" t="s">
        <v>146</v>
      </c>
      <c r="B11" s="105"/>
      <c r="C11" s="143"/>
      <c r="D11" s="143"/>
      <c r="E11" s="102"/>
      <c r="F11" s="102"/>
      <c r="G11" s="102"/>
      <c r="H11" s="32"/>
    </row>
    <row r="12" spans="1:8" ht="15" customHeight="1" x14ac:dyDescent="0.2">
      <c r="A12" s="34" t="s">
        <v>147</v>
      </c>
      <c r="B12" s="106"/>
      <c r="C12" s="107"/>
      <c r="D12" s="107"/>
      <c r="E12" s="102"/>
      <c r="F12" s="102"/>
      <c r="G12" s="102"/>
      <c r="H12" s="32"/>
    </row>
    <row r="13" spans="1:8" s="32" customFormat="1" ht="15" customHeight="1" x14ac:dyDescent="0.2">
      <c r="A13" s="108" t="s">
        <v>148</v>
      </c>
      <c r="B13" s="106"/>
      <c r="C13" s="109">
        <v>3679</v>
      </c>
      <c r="D13" s="109">
        <v>3950</v>
      </c>
      <c r="E13" s="107"/>
      <c r="F13" s="102"/>
      <c r="G13" s="102"/>
    </row>
    <row r="14" spans="1:8" s="32" customFormat="1" ht="15" customHeight="1" x14ac:dyDescent="0.25">
      <c r="A14" s="108" t="s">
        <v>149</v>
      </c>
      <c r="B14" s="106"/>
      <c r="C14" s="110">
        <v>0</v>
      </c>
      <c r="D14" s="110">
        <v>0</v>
      </c>
      <c r="E14" s="107"/>
      <c r="F14" s="102"/>
      <c r="G14" s="102"/>
    </row>
    <row r="15" spans="1:8" s="32" customFormat="1" ht="15" customHeight="1" x14ac:dyDescent="0.25">
      <c r="A15" s="108" t="s">
        <v>141</v>
      </c>
      <c r="B15" s="106"/>
      <c r="C15" s="111">
        <v>1329</v>
      </c>
      <c r="D15" s="111">
        <v>1329</v>
      </c>
      <c r="E15" s="102"/>
      <c r="F15" s="102"/>
      <c r="G15" s="102"/>
    </row>
    <row r="16" spans="1:8" ht="15" hidden="1" customHeight="1" x14ac:dyDescent="0.25">
      <c r="A16" s="35" t="s">
        <v>140</v>
      </c>
      <c r="B16" s="106"/>
      <c r="C16" s="112">
        <v>0</v>
      </c>
      <c r="D16" s="112">
        <v>0</v>
      </c>
      <c r="E16" s="102"/>
      <c r="F16" s="102"/>
      <c r="G16" s="102"/>
      <c r="H16" s="32"/>
    </row>
    <row r="17" spans="1:8" ht="15" customHeight="1" thickBot="1" x14ac:dyDescent="0.3">
      <c r="A17" s="36" t="s">
        <v>150</v>
      </c>
      <c r="B17" s="113"/>
      <c r="C17" s="114">
        <f>SUM(C13:C16)</f>
        <v>5008</v>
      </c>
      <c r="D17" s="114">
        <f>SUM(D13:D16)</f>
        <v>5279</v>
      </c>
      <c r="E17" s="102"/>
      <c r="F17" s="102"/>
      <c r="G17" s="102"/>
      <c r="H17" s="32"/>
    </row>
    <row r="18" spans="1:8" ht="15" customHeight="1" thickTop="1" x14ac:dyDescent="0.25">
      <c r="A18" s="37"/>
      <c r="B18" s="103"/>
      <c r="C18" s="110"/>
      <c r="D18" s="110"/>
      <c r="E18" s="102"/>
      <c r="F18" s="102"/>
      <c r="G18" s="102"/>
      <c r="H18" s="32"/>
    </row>
    <row r="19" spans="1:8" ht="15" customHeight="1" x14ac:dyDescent="0.25">
      <c r="A19" s="38" t="s">
        <v>151</v>
      </c>
      <c r="B19" s="103"/>
      <c r="C19" s="110"/>
      <c r="D19" s="110"/>
      <c r="E19" s="102"/>
      <c r="F19" s="102"/>
      <c r="G19" s="102"/>
      <c r="H19" s="32"/>
    </row>
    <row r="20" spans="1:8" ht="15" customHeight="1" x14ac:dyDescent="0.25">
      <c r="A20" s="37" t="s">
        <v>142</v>
      </c>
      <c r="B20" s="103"/>
      <c r="C20" s="110">
        <v>228</v>
      </c>
      <c r="D20" s="110">
        <v>233</v>
      </c>
      <c r="E20" s="102"/>
      <c r="F20" s="102"/>
      <c r="G20" s="102"/>
      <c r="H20" s="32"/>
    </row>
    <row r="21" spans="1:8" ht="15" customHeight="1" x14ac:dyDescent="0.25">
      <c r="A21" s="37" t="s">
        <v>152</v>
      </c>
      <c r="B21" s="115"/>
      <c r="C21" s="116">
        <v>479</v>
      </c>
      <c r="D21" s="116">
        <v>444</v>
      </c>
      <c r="E21" s="102"/>
      <c r="F21" s="102"/>
      <c r="G21" s="102"/>
      <c r="H21" s="32"/>
    </row>
    <row r="22" spans="1:8" ht="15" customHeight="1" x14ac:dyDescent="0.25">
      <c r="A22" s="37" t="s">
        <v>143</v>
      </c>
      <c r="B22" s="115"/>
      <c r="C22" s="116">
        <v>2091</v>
      </c>
      <c r="D22" s="116">
        <v>2077</v>
      </c>
      <c r="E22" s="102"/>
      <c r="F22" s="102"/>
      <c r="G22" s="102"/>
      <c r="H22" s="32"/>
    </row>
    <row r="23" spans="1:8" ht="15" customHeight="1" x14ac:dyDescent="0.25">
      <c r="A23" s="37" t="s">
        <v>153</v>
      </c>
      <c r="B23" s="115"/>
      <c r="C23" s="117">
        <v>9413</v>
      </c>
      <c r="D23" s="117">
        <v>9034</v>
      </c>
      <c r="E23" s="102"/>
      <c r="F23" s="102"/>
      <c r="G23" s="102"/>
      <c r="H23" s="32"/>
    </row>
    <row r="24" spans="1:8" ht="15" customHeight="1" thickBot="1" x14ac:dyDescent="0.25">
      <c r="A24" s="138" t="s">
        <v>154</v>
      </c>
      <c r="B24" s="139"/>
      <c r="C24" s="133">
        <f>SUM(C20:C23)</f>
        <v>12211</v>
      </c>
      <c r="D24" s="133">
        <f>SUM(D20:D23)</f>
        <v>11788</v>
      </c>
      <c r="E24" s="102"/>
      <c r="F24" s="102"/>
      <c r="G24" s="102"/>
      <c r="H24" s="32"/>
    </row>
    <row r="25" spans="1:8" s="122" customFormat="1" ht="18.75" customHeight="1" thickTop="1" x14ac:dyDescent="0.25">
      <c r="A25" s="140" t="s">
        <v>170</v>
      </c>
      <c r="B25" s="139"/>
      <c r="C25" s="132">
        <v>40</v>
      </c>
      <c r="D25" s="132">
        <v>40</v>
      </c>
      <c r="E25" s="120"/>
      <c r="F25" s="120"/>
      <c r="G25" s="120"/>
      <c r="H25" s="121"/>
    </row>
    <row r="26" spans="1:8" s="122" customFormat="1" ht="18.75" customHeight="1" thickBot="1" x14ac:dyDescent="0.25">
      <c r="A26" s="138" t="s">
        <v>155</v>
      </c>
      <c r="B26" s="139"/>
      <c r="C26" s="131">
        <f>C17+C24+C25</f>
        <v>17259</v>
      </c>
      <c r="D26" s="131">
        <f>D17+D24+D25</f>
        <v>17107</v>
      </c>
      <c r="E26" s="120"/>
      <c r="F26" s="120"/>
      <c r="G26" s="120"/>
      <c r="H26" s="121"/>
    </row>
    <row r="27" spans="1:8" s="122" customFormat="1" ht="18.75" customHeight="1" thickTop="1" x14ac:dyDescent="0.25">
      <c r="A27" s="118"/>
      <c r="B27" s="119"/>
      <c r="C27" s="124"/>
      <c r="D27" s="124"/>
      <c r="E27" s="120"/>
      <c r="F27" s="120"/>
      <c r="G27" s="120"/>
      <c r="H27" s="121"/>
    </row>
    <row r="28" spans="1:8" ht="15" customHeight="1" x14ac:dyDescent="0.25">
      <c r="A28" s="36"/>
      <c r="B28" s="123"/>
      <c r="C28" s="124"/>
      <c r="D28" s="124"/>
      <c r="E28" s="102"/>
      <c r="F28" s="102"/>
      <c r="G28" s="102"/>
      <c r="H28" s="32"/>
    </row>
    <row r="29" spans="1:8" ht="15" customHeight="1" x14ac:dyDescent="0.2">
      <c r="A29" s="38" t="s">
        <v>156</v>
      </c>
      <c r="B29" s="115"/>
      <c r="C29" s="125"/>
      <c r="D29" s="125"/>
      <c r="E29" s="102"/>
      <c r="F29" s="102"/>
      <c r="G29" s="102"/>
      <c r="H29" s="32"/>
    </row>
    <row r="30" spans="1:8" ht="15" customHeight="1" x14ac:dyDescent="0.2">
      <c r="A30" s="38" t="s">
        <v>157</v>
      </c>
      <c r="B30" s="115"/>
      <c r="C30" s="125"/>
      <c r="D30" s="125"/>
      <c r="E30" s="102"/>
      <c r="F30" s="102"/>
      <c r="G30" s="102"/>
      <c r="H30" s="32"/>
    </row>
    <row r="31" spans="1:8" ht="15" customHeight="1" x14ac:dyDescent="0.25">
      <c r="A31" s="35" t="s">
        <v>14</v>
      </c>
      <c r="B31" s="123"/>
      <c r="C31" s="110">
        <v>58</v>
      </c>
      <c r="D31" s="110">
        <v>188</v>
      </c>
      <c r="E31" s="102"/>
      <c r="F31" s="102"/>
      <c r="G31" s="102"/>
      <c r="H31" s="32"/>
    </row>
    <row r="32" spans="1:8" ht="15" customHeight="1" x14ac:dyDescent="0.25">
      <c r="A32" s="37" t="s">
        <v>9</v>
      </c>
      <c r="B32" s="115"/>
      <c r="C32" s="116">
        <v>218</v>
      </c>
      <c r="D32" s="116">
        <v>273</v>
      </c>
      <c r="E32" s="102"/>
      <c r="F32" s="102"/>
      <c r="G32" s="102"/>
      <c r="H32" s="32"/>
    </row>
    <row r="33" spans="1:8" ht="15" customHeight="1" x14ac:dyDescent="0.25">
      <c r="A33" s="37" t="s">
        <v>12</v>
      </c>
      <c r="B33" s="115"/>
      <c r="C33" s="116">
        <v>192</v>
      </c>
      <c r="D33" s="116">
        <v>190</v>
      </c>
      <c r="E33" s="102"/>
      <c r="F33" s="102"/>
      <c r="G33" s="102"/>
      <c r="H33" s="32"/>
    </row>
    <row r="34" spans="1:8" ht="15" customHeight="1" x14ac:dyDescent="0.25">
      <c r="A34" s="37" t="s">
        <v>144</v>
      </c>
      <c r="B34" s="115"/>
      <c r="C34" s="117">
        <v>0</v>
      </c>
      <c r="D34" s="117">
        <v>0</v>
      </c>
      <c r="E34" s="102"/>
      <c r="F34" s="102"/>
      <c r="G34" s="102"/>
      <c r="H34" s="32"/>
    </row>
    <row r="35" spans="1:8" ht="15" customHeight="1" thickBot="1" x14ac:dyDescent="0.3">
      <c r="A35" s="36" t="s">
        <v>158</v>
      </c>
      <c r="B35" s="123"/>
      <c r="C35" s="114">
        <f>SUM(C31:C34)</f>
        <v>468</v>
      </c>
      <c r="D35" s="114">
        <f>SUM(D31:D34)</f>
        <v>651</v>
      </c>
      <c r="E35" s="102"/>
      <c r="F35" s="102"/>
      <c r="G35" s="102"/>
      <c r="H35" s="32"/>
    </row>
    <row r="36" spans="1:8" ht="15" customHeight="1" thickTop="1" x14ac:dyDescent="0.25">
      <c r="A36" s="36"/>
      <c r="B36" s="123"/>
      <c r="C36" s="125"/>
      <c r="D36" s="125"/>
      <c r="E36" s="102"/>
      <c r="F36" s="102"/>
      <c r="G36" s="102"/>
      <c r="H36" s="32"/>
    </row>
    <row r="37" spans="1:8" ht="15" customHeight="1" x14ac:dyDescent="0.25">
      <c r="A37" s="38" t="s">
        <v>159</v>
      </c>
      <c r="B37" s="123"/>
      <c r="C37" s="125"/>
      <c r="D37" s="125"/>
      <c r="E37" s="102"/>
      <c r="F37" s="102"/>
      <c r="G37" s="102"/>
      <c r="H37" s="32"/>
    </row>
    <row r="38" spans="1:8" ht="15" customHeight="1" x14ac:dyDescent="0.25">
      <c r="A38" s="37" t="s">
        <v>160</v>
      </c>
      <c r="B38" s="123"/>
      <c r="C38" s="110">
        <v>221</v>
      </c>
      <c r="D38" s="110">
        <v>221</v>
      </c>
      <c r="E38" s="102"/>
      <c r="F38" s="102"/>
      <c r="G38" s="102"/>
      <c r="H38" s="32"/>
    </row>
    <row r="39" spans="1:8" ht="15" customHeight="1" x14ac:dyDescent="0.25">
      <c r="A39" s="37" t="s">
        <v>161</v>
      </c>
      <c r="B39" s="123"/>
      <c r="C39" s="110">
        <v>142</v>
      </c>
      <c r="D39" s="110">
        <v>142</v>
      </c>
      <c r="E39" s="102"/>
      <c r="F39" s="102"/>
      <c r="G39" s="102"/>
      <c r="H39" s="32"/>
    </row>
    <row r="40" spans="1:8" ht="15" customHeight="1" x14ac:dyDescent="0.25">
      <c r="A40" s="37" t="s">
        <v>144</v>
      </c>
      <c r="B40" s="123"/>
      <c r="C40" s="111">
        <v>0</v>
      </c>
      <c r="D40" s="111">
        <v>0</v>
      </c>
      <c r="E40" s="102"/>
      <c r="F40" s="102"/>
      <c r="G40" s="102"/>
      <c r="H40" s="32"/>
    </row>
    <row r="41" spans="1:8" ht="15" customHeight="1" thickBot="1" x14ac:dyDescent="0.3">
      <c r="A41" s="38" t="s">
        <v>162</v>
      </c>
      <c r="B41" s="123"/>
      <c r="C41" s="114">
        <f>SUM(C38:C40)</f>
        <v>363</v>
      </c>
      <c r="D41" s="114">
        <f>SUM(D38:D40)</f>
        <v>363</v>
      </c>
      <c r="E41" s="102"/>
      <c r="F41" s="102"/>
      <c r="G41" s="102"/>
      <c r="H41" s="32"/>
    </row>
    <row r="42" spans="1:8" ht="15" customHeight="1" thickTop="1" x14ac:dyDescent="0.25">
      <c r="A42" s="38"/>
      <c r="B42" s="123"/>
      <c r="C42" s="125"/>
      <c r="D42" s="125"/>
      <c r="E42" s="102"/>
      <c r="F42" s="102"/>
      <c r="G42" s="102"/>
      <c r="H42" s="32"/>
    </row>
    <row r="43" spans="1:8" ht="15" customHeight="1" x14ac:dyDescent="0.25">
      <c r="A43" s="38" t="s">
        <v>138</v>
      </c>
      <c r="B43" s="123"/>
      <c r="C43" s="125"/>
      <c r="D43" s="125"/>
      <c r="E43" s="102"/>
      <c r="F43" s="102"/>
      <c r="G43" s="102"/>
      <c r="H43" s="32"/>
    </row>
    <row r="44" spans="1:8" ht="15" customHeight="1" x14ac:dyDescent="0.25">
      <c r="A44" s="37" t="s">
        <v>139</v>
      </c>
      <c r="B44" s="123"/>
      <c r="C44" s="110">
        <v>2662</v>
      </c>
      <c r="D44" s="110">
        <v>2662</v>
      </c>
      <c r="E44" s="102"/>
      <c r="F44" s="102"/>
      <c r="G44" s="102"/>
      <c r="H44" s="32"/>
    </row>
    <row r="45" spans="1:8" ht="15" customHeight="1" x14ac:dyDescent="0.25">
      <c r="A45" s="37" t="s">
        <v>163</v>
      </c>
      <c r="B45" s="123"/>
      <c r="C45" s="110">
        <v>12027</v>
      </c>
      <c r="D45" s="110">
        <v>11757</v>
      </c>
      <c r="E45" s="102"/>
      <c r="F45" s="102"/>
      <c r="G45" s="102"/>
      <c r="H45" s="32"/>
    </row>
    <row r="46" spans="1:8" ht="15" customHeight="1" x14ac:dyDescent="0.25">
      <c r="A46" s="37" t="s">
        <v>164</v>
      </c>
      <c r="B46" s="123"/>
      <c r="C46" s="111">
        <v>1739</v>
      </c>
      <c r="D46" s="111">
        <v>1674</v>
      </c>
      <c r="E46" s="102"/>
      <c r="F46" s="102"/>
      <c r="G46" s="102"/>
      <c r="H46" s="32"/>
    </row>
    <row r="47" spans="1:8" ht="15" customHeight="1" thickBot="1" x14ac:dyDescent="0.3">
      <c r="A47" s="38" t="s">
        <v>165</v>
      </c>
      <c r="B47" s="123"/>
      <c r="C47" s="114">
        <f>SUM(C44:C46)</f>
        <v>16428</v>
      </c>
      <c r="D47" s="114">
        <f>SUM(D44:D46)</f>
        <v>16093</v>
      </c>
      <c r="E47" s="102"/>
      <c r="F47" s="102"/>
      <c r="G47" s="102"/>
      <c r="H47" s="32"/>
    </row>
    <row r="48" spans="1:8" ht="15" customHeight="1" thickTop="1" x14ac:dyDescent="0.25">
      <c r="A48" s="38"/>
      <c r="B48" s="123"/>
      <c r="C48" s="125"/>
      <c r="D48" s="125"/>
      <c r="E48" s="102"/>
      <c r="F48" s="102"/>
      <c r="G48" s="102"/>
      <c r="H48" s="32"/>
    </row>
    <row r="49" spans="1:8" ht="15" customHeight="1" thickBot="1" x14ac:dyDescent="0.25">
      <c r="A49" s="38" t="s">
        <v>166</v>
      </c>
      <c r="B49" s="125"/>
      <c r="C49" s="126">
        <f>C35+C41+C47</f>
        <v>17259</v>
      </c>
      <c r="D49" s="126">
        <f>D35+D41+D47</f>
        <v>17107</v>
      </c>
      <c r="E49" s="102"/>
      <c r="F49" s="102"/>
      <c r="G49" s="102"/>
      <c r="H49" s="32"/>
    </row>
    <row r="50" spans="1:8" ht="15.95" customHeight="1" thickTop="1" x14ac:dyDescent="0.2">
      <c r="A50" s="127"/>
      <c r="B50" s="127"/>
      <c r="C50" s="125"/>
      <c r="D50" s="125"/>
      <c r="E50" s="102"/>
      <c r="F50" s="102"/>
      <c r="G50" s="102"/>
      <c r="H50" s="32"/>
    </row>
    <row r="51" spans="1:8" ht="12.75" customHeight="1" x14ac:dyDescent="0.25">
      <c r="A51" s="39"/>
      <c r="B51" s="128"/>
      <c r="C51" s="128"/>
      <c r="D51" s="128"/>
      <c r="E51" s="128"/>
      <c r="F51" s="128"/>
      <c r="G51" s="128"/>
      <c r="H51" s="3"/>
    </row>
    <row r="52" spans="1:8" ht="12.75" customHeight="1" x14ac:dyDescent="0.25">
      <c r="A52" s="128"/>
      <c r="B52" s="128"/>
      <c r="C52" s="128"/>
      <c r="D52" s="128"/>
      <c r="E52" s="128"/>
      <c r="F52" s="128"/>
      <c r="G52" s="128"/>
      <c r="H52" s="3"/>
    </row>
    <row r="53" spans="1:8" ht="15.95" customHeight="1" x14ac:dyDescent="0.25">
      <c r="A53" s="40" t="s">
        <v>37</v>
      </c>
      <c r="B53" s="40"/>
      <c r="C53" s="41" t="s">
        <v>38</v>
      </c>
      <c r="D53" s="41"/>
      <c r="E53" s="42"/>
      <c r="F53" s="4"/>
      <c r="G53" s="4"/>
      <c r="H53" s="3"/>
    </row>
    <row r="54" spans="1:8" ht="15.95" customHeight="1" x14ac:dyDescent="0.25">
      <c r="A54" s="129" t="s">
        <v>167</v>
      </c>
      <c r="B54" s="42"/>
      <c r="C54" s="43"/>
      <c r="D54" s="141" t="s">
        <v>104</v>
      </c>
      <c r="E54" s="137"/>
      <c r="F54" s="137"/>
      <c r="G54" s="130"/>
    </row>
    <row r="55" spans="1:8" ht="15.95" customHeight="1" x14ac:dyDescent="0.25">
      <c r="A55" s="44"/>
      <c r="B55" s="42"/>
      <c r="C55" s="43"/>
      <c r="D55" s="43"/>
      <c r="E55" s="44"/>
      <c r="F55" s="130"/>
      <c r="G55" s="130"/>
    </row>
    <row r="56" spans="1:8" ht="15.95" customHeight="1" x14ac:dyDescent="0.25">
      <c r="A56" s="42"/>
      <c r="B56" s="42"/>
      <c r="C56" s="134"/>
      <c r="D56" s="134"/>
      <c r="E56" s="42"/>
      <c r="F56" s="4"/>
      <c r="G56" s="4"/>
      <c r="H56" s="3"/>
    </row>
    <row r="57" spans="1:8" ht="15.95" customHeight="1" x14ac:dyDescent="0.25">
      <c r="A57" s="42"/>
      <c r="B57" s="42"/>
      <c r="C57" s="42"/>
      <c r="D57" s="42"/>
      <c r="E57" s="135"/>
      <c r="F57" s="4"/>
      <c r="G57" s="4"/>
      <c r="H57" s="3"/>
    </row>
  </sheetData>
  <mergeCells count="4">
    <mergeCell ref="A8:A9"/>
    <mergeCell ref="B8:B9"/>
    <mergeCell ref="C8:C9"/>
    <mergeCell ref="D8:D9"/>
  </mergeCells>
  <printOptions horizontalCentered="1"/>
  <pageMargins left="0.59055118110236227" right="0.35433070866141736" top="0.51181102362204722" bottom="0.70866141732283472" header="0.31496062992125984" footer="0.51181102362204722"/>
  <pageSetup paperSize="9" scale="90" orientation="portrait" horizontalDpi="4294967293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50"/>
  <sheetViews>
    <sheetView zoomScaleNormal="100" workbookViewId="0">
      <selection activeCell="I17" sqref="I17"/>
    </sheetView>
  </sheetViews>
  <sheetFormatPr defaultColWidth="9" defaultRowHeight="12.75" x14ac:dyDescent="0.2"/>
  <cols>
    <col min="1" max="1" width="47.42578125" style="1" customWidth="1"/>
    <col min="2" max="2" width="3.85546875" style="1" customWidth="1"/>
    <col min="3" max="3" width="14.140625" style="1" customWidth="1"/>
    <col min="4" max="4" width="12.7109375" style="1" customWidth="1"/>
    <col min="5" max="5" width="9.42578125" style="1" customWidth="1"/>
    <col min="6" max="6" width="5" style="1" customWidth="1"/>
    <col min="7" max="16384" width="9" style="1"/>
  </cols>
  <sheetData>
    <row r="1" spans="1:6" ht="14.25" x14ac:dyDescent="0.2">
      <c r="A1" s="146" t="s">
        <v>35</v>
      </c>
      <c r="B1" s="31"/>
      <c r="C1" s="31"/>
      <c r="D1" s="31"/>
      <c r="E1" s="31"/>
      <c r="F1" s="31"/>
    </row>
    <row r="2" spans="1:6" x14ac:dyDescent="0.2">
      <c r="D2" s="176"/>
      <c r="E2" s="176"/>
      <c r="F2" s="176"/>
    </row>
    <row r="3" spans="1:6" x14ac:dyDescent="0.2">
      <c r="D3" s="2"/>
      <c r="E3" s="2"/>
      <c r="F3" s="2"/>
    </row>
    <row r="5" spans="1:6" ht="15.75" x14ac:dyDescent="0.25">
      <c r="A5" s="177" t="s">
        <v>39</v>
      </c>
      <c r="B5" s="177"/>
      <c r="C5" s="177"/>
      <c r="D5" s="177"/>
      <c r="E5" s="177"/>
      <c r="F5" s="177"/>
    </row>
    <row r="6" spans="1:6" ht="15.75" x14ac:dyDescent="0.25">
      <c r="A6" s="178" t="s">
        <v>182</v>
      </c>
      <c r="B6" s="178"/>
      <c r="C6" s="178"/>
      <c r="D6" s="178"/>
      <c r="E6" s="178"/>
      <c r="F6" s="178"/>
    </row>
    <row r="7" spans="1:6" ht="18" customHeight="1" x14ac:dyDescent="0.25">
      <c r="A7" s="179"/>
      <c r="B7" s="179"/>
      <c r="C7" s="179"/>
      <c r="D7" s="179"/>
      <c r="E7" s="179"/>
      <c r="F7" s="179"/>
    </row>
    <row r="8" spans="1:6" ht="18" customHeight="1" x14ac:dyDescent="0.2">
      <c r="A8" s="180"/>
      <c r="B8" s="180"/>
      <c r="C8" s="180"/>
      <c r="D8" s="180"/>
      <c r="E8" s="180"/>
      <c r="F8" s="180"/>
    </row>
    <row r="9" spans="1:6" ht="18" customHeight="1" x14ac:dyDescent="0.2">
      <c r="A9" s="181"/>
      <c r="B9" s="181"/>
      <c r="C9" s="181"/>
      <c r="D9" s="181"/>
      <c r="E9" s="181"/>
      <c r="F9" s="181"/>
    </row>
    <row r="10" spans="1:6" ht="15.95" customHeight="1" x14ac:dyDescent="0.2">
      <c r="A10" s="172" t="s">
        <v>52</v>
      </c>
      <c r="B10" s="173"/>
      <c r="C10" s="174" t="s">
        <v>183</v>
      </c>
      <c r="D10" s="174" t="s">
        <v>184</v>
      </c>
      <c r="E10" s="147"/>
      <c r="F10" s="147"/>
    </row>
    <row r="11" spans="1:6" ht="21.75" customHeight="1" x14ac:dyDescent="0.2">
      <c r="A11" s="172"/>
      <c r="B11" s="173"/>
      <c r="C11" s="174"/>
      <c r="D11" s="174"/>
      <c r="E11" s="147"/>
      <c r="F11" s="147"/>
    </row>
    <row r="12" spans="1:6" ht="21.75" customHeight="1" x14ac:dyDescent="0.2">
      <c r="A12" s="136"/>
      <c r="B12" s="148"/>
      <c r="C12" s="149" t="s">
        <v>36</v>
      </c>
      <c r="D12" s="149" t="s">
        <v>36</v>
      </c>
      <c r="E12" s="147"/>
      <c r="F12" s="147"/>
    </row>
    <row r="13" spans="1:6" ht="18" customHeight="1" x14ac:dyDescent="0.2">
      <c r="A13" s="34" t="s">
        <v>40</v>
      </c>
      <c r="B13" s="150"/>
      <c r="C13" s="151"/>
      <c r="D13" s="151"/>
      <c r="E13" s="147"/>
      <c r="F13" s="147"/>
    </row>
    <row r="14" spans="1:6" s="32" customFormat="1" ht="18" customHeight="1" x14ac:dyDescent="0.2">
      <c r="A14" s="152" t="s">
        <v>41</v>
      </c>
      <c r="B14" s="150"/>
      <c r="C14" s="153">
        <v>3824</v>
      </c>
      <c r="D14" s="153">
        <v>3916</v>
      </c>
      <c r="E14" s="151"/>
      <c r="F14" s="147"/>
    </row>
    <row r="15" spans="1:6" s="32" customFormat="1" ht="18" customHeight="1" x14ac:dyDescent="0.25">
      <c r="A15" s="35" t="s">
        <v>42</v>
      </c>
      <c r="B15" s="150"/>
      <c r="C15" s="154">
        <v>155</v>
      </c>
      <c r="D15" s="154">
        <v>300</v>
      </c>
      <c r="E15" s="147"/>
      <c r="F15" s="147"/>
    </row>
    <row r="16" spans="1:6" ht="18" customHeight="1" x14ac:dyDescent="0.25">
      <c r="A16" s="35" t="s">
        <v>171</v>
      </c>
      <c r="B16" s="150"/>
      <c r="C16" s="153">
        <v>0</v>
      </c>
      <c r="D16" s="153">
        <v>0</v>
      </c>
      <c r="E16" s="147"/>
      <c r="F16" s="147"/>
    </row>
    <row r="17" spans="1:6" ht="18" customHeight="1" thickBot="1" x14ac:dyDescent="0.3">
      <c r="A17" s="36" t="s">
        <v>6</v>
      </c>
      <c r="B17" s="36"/>
      <c r="C17" s="155">
        <f>SUM(C14:C16)</f>
        <v>3979</v>
      </c>
      <c r="D17" s="155">
        <f>SUM(D14:D16)</f>
        <v>4216</v>
      </c>
      <c r="E17" s="147"/>
      <c r="F17" s="147"/>
    </row>
    <row r="18" spans="1:6" ht="18" customHeight="1" thickTop="1" x14ac:dyDescent="0.25">
      <c r="A18" s="37"/>
      <c r="B18" s="37"/>
      <c r="C18" s="156"/>
      <c r="D18" s="156"/>
      <c r="E18" s="147"/>
      <c r="F18" s="147" t="s">
        <v>34</v>
      </c>
    </row>
    <row r="19" spans="1:6" ht="18" customHeight="1" x14ac:dyDescent="0.25">
      <c r="A19" s="37"/>
      <c r="B19" s="37"/>
      <c r="C19" s="156"/>
      <c r="D19" s="156"/>
      <c r="E19" s="147"/>
      <c r="F19" s="147"/>
    </row>
    <row r="20" spans="1:6" ht="18" customHeight="1" x14ac:dyDescent="0.25">
      <c r="A20" s="38" t="s">
        <v>43</v>
      </c>
      <c r="B20" s="37"/>
      <c r="C20" s="156"/>
      <c r="D20" s="156"/>
      <c r="E20" s="147"/>
      <c r="F20" s="147"/>
    </row>
    <row r="21" spans="1:6" ht="18" customHeight="1" x14ac:dyDescent="0.25">
      <c r="A21" s="37" t="s">
        <v>2</v>
      </c>
      <c r="B21" s="157"/>
      <c r="C21" s="158">
        <v>-385</v>
      </c>
      <c r="D21" s="158">
        <v>-518</v>
      </c>
      <c r="E21" s="147"/>
      <c r="F21" s="147"/>
    </row>
    <row r="22" spans="1:6" ht="18" customHeight="1" x14ac:dyDescent="0.25">
      <c r="A22" s="37" t="s">
        <v>3</v>
      </c>
      <c r="B22" s="157"/>
      <c r="C22" s="158">
        <v>-581</v>
      </c>
      <c r="D22" s="158">
        <v>-595</v>
      </c>
      <c r="E22" s="147"/>
      <c r="F22" s="147"/>
    </row>
    <row r="23" spans="1:6" ht="18" customHeight="1" x14ac:dyDescent="0.25">
      <c r="A23" s="37" t="s">
        <v>4</v>
      </c>
      <c r="B23" s="157"/>
      <c r="C23" s="158">
        <v>-298</v>
      </c>
      <c r="D23" s="158">
        <v>-326</v>
      </c>
      <c r="E23" s="147"/>
      <c r="F23" s="147"/>
    </row>
    <row r="24" spans="1:6" ht="18" customHeight="1" x14ac:dyDescent="0.25">
      <c r="A24" s="37" t="s">
        <v>44</v>
      </c>
      <c r="B24" s="157"/>
      <c r="C24" s="158">
        <v>-1939</v>
      </c>
      <c r="D24" s="158">
        <v>-2122</v>
      </c>
      <c r="E24" s="147"/>
      <c r="F24" s="147"/>
    </row>
    <row r="25" spans="1:6" ht="18" customHeight="1" x14ac:dyDescent="0.25">
      <c r="A25" s="37" t="s">
        <v>5</v>
      </c>
      <c r="B25" s="157"/>
      <c r="C25" s="158">
        <v>-111</v>
      </c>
      <c r="D25" s="158">
        <v>-189</v>
      </c>
      <c r="E25" s="147"/>
      <c r="F25" s="147"/>
    </row>
    <row r="26" spans="1:6" ht="18" customHeight="1" x14ac:dyDescent="0.25">
      <c r="A26" s="36" t="s">
        <v>45</v>
      </c>
      <c r="B26" s="36"/>
      <c r="C26" s="159">
        <f>SUM(C21:C25)</f>
        <v>-3314</v>
      </c>
      <c r="D26" s="159">
        <f>SUM(D21:D25)</f>
        <v>-3750</v>
      </c>
      <c r="E26" s="147"/>
      <c r="F26" s="147"/>
    </row>
    <row r="27" spans="1:6" ht="18" customHeight="1" thickBot="1" x14ac:dyDescent="0.3">
      <c r="A27" s="38" t="s">
        <v>46</v>
      </c>
      <c r="B27" s="37"/>
      <c r="C27" s="155">
        <f>C17+C26</f>
        <v>665</v>
      </c>
      <c r="D27" s="155">
        <f>+D17+D26</f>
        <v>466</v>
      </c>
      <c r="E27" s="147"/>
      <c r="F27" s="147"/>
    </row>
    <row r="28" spans="1:6" ht="18" customHeight="1" thickTop="1" x14ac:dyDescent="0.25">
      <c r="A28" s="38"/>
      <c r="B28" s="37"/>
      <c r="C28" s="160"/>
      <c r="D28" s="160"/>
      <c r="E28" s="147"/>
      <c r="F28" s="147"/>
    </row>
    <row r="29" spans="1:6" ht="18" customHeight="1" x14ac:dyDescent="0.25">
      <c r="A29" s="36"/>
      <c r="B29" s="36"/>
      <c r="C29" s="156"/>
      <c r="D29" s="156"/>
      <c r="E29" s="147"/>
      <c r="F29" s="147"/>
    </row>
    <row r="30" spans="1:6" ht="18" customHeight="1" x14ac:dyDescent="0.25">
      <c r="A30" s="38" t="s">
        <v>47</v>
      </c>
      <c r="B30" s="157"/>
      <c r="C30" s="161">
        <v>7</v>
      </c>
      <c r="D30" s="161">
        <v>-18</v>
      </c>
      <c r="E30" s="147"/>
      <c r="F30" s="147"/>
    </row>
    <row r="31" spans="1:6" ht="18" customHeight="1" x14ac:dyDescent="0.25">
      <c r="A31" s="38" t="s">
        <v>48</v>
      </c>
      <c r="B31" s="37"/>
      <c r="C31" s="159">
        <f>C27+C30</f>
        <v>672</v>
      </c>
      <c r="D31" s="159">
        <f>+D27+D30</f>
        <v>448</v>
      </c>
      <c r="E31" s="147"/>
      <c r="F31" s="147"/>
    </row>
    <row r="32" spans="1:6" ht="18" customHeight="1" x14ac:dyDescent="0.25">
      <c r="A32" s="38" t="s">
        <v>7</v>
      </c>
      <c r="B32" s="37"/>
      <c r="C32" s="161">
        <v>67</v>
      </c>
      <c r="D32" s="161">
        <v>45</v>
      </c>
      <c r="E32" s="147"/>
      <c r="F32" s="147"/>
    </row>
    <row r="33" spans="1:6" ht="18" customHeight="1" x14ac:dyDescent="0.25">
      <c r="A33" s="36"/>
      <c r="B33" s="36"/>
      <c r="C33" s="160"/>
      <c r="D33" s="160"/>
      <c r="E33" s="147"/>
      <c r="F33" s="147"/>
    </row>
    <row r="34" spans="1:6" ht="18" customHeight="1" x14ac:dyDescent="0.25">
      <c r="A34" s="36"/>
      <c r="B34" s="36"/>
      <c r="C34" s="160"/>
      <c r="D34" s="160"/>
      <c r="E34" s="147"/>
      <c r="F34" s="147"/>
    </row>
    <row r="35" spans="1:6" ht="18" customHeight="1" thickBot="1" x14ac:dyDescent="0.3">
      <c r="A35" s="36" t="s">
        <v>49</v>
      </c>
      <c r="B35" s="162"/>
      <c r="C35" s="163">
        <f>C31-C32</f>
        <v>605</v>
      </c>
      <c r="D35" s="163">
        <f>+D31-D32</f>
        <v>403</v>
      </c>
      <c r="E35" s="147"/>
      <c r="F35" s="147"/>
    </row>
    <row r="36" spans="1:6" ht="18" customHeight="1" thickTop="1" x14ac:dyDescent="0.25">
      <c r="A36" s="36"/>
      <c r="B36" s="36"/>
      <c r="C36" s="160"/>
      <c r="D36" s="160"/>
      <c r="E36" s="147"/>
      <c r="F36" s="147"/>
    </row>
    <row r="37" spans="1:6" ht="18" customHeight="1" x14ac:dyDescent="0.25">
      <c r="A37" s="39"/>
      <c r="B37" s="36"/>
      <c r="C37" s="160"/>
      <c r="D37" s="160"/>
      <c r="E37" s="147"/>
      <c r="F37" s="147"/>
    </row>
    <row r="38" spans="1:6" ht="18" customHeight="1" x14ac:dyDescent="0.25">
      <c r="A38" s="164"/>
      <c r="B38" s="164"/>
      <c r="C38" s="164"/>
      <c r="D38" s="164"/>
      <c r="E38" s="164"/>
      <c r="F38" s="164"/>
    </row>
    <row r="39" spans="1:6" ht="18" customHeight="1" x14ac:dyDescent="0.25">
      <c r="A39" s="165"/>
      <c r="B39" s="165"/>
      <c r="C39" s="165"/>
      <c r="D39" s="165"/>
      <c r="E39" s="165"/>
      <c r="F39" s="165"/>
    </row>
    <row r="40" spans="1:6" ht="18" customHeight="1" x14ac:dyDescent="0.25">
      <c r="A40" s="42"/>
      <c r="B40" s="42"/>
      <c r="C40" s="42"/>
      <c r="D40" s="42"/>
      <c r="E40" s="42"/>
      <c r="F40" s="42"/>
    </row>
    <row r="41" spans="1:6" ht="18" customHeight="1" x14ac:dyDescent="0.25">
      <c r="A41" s="40" t="s">
        <v>37</v>
      </c>
      <c r="B41" s="40"/>
      <c r="C41" s="175" t="s">
        <v>38</v>
      </c>
      <c r="D41" s="175"/>
      <c r="E41" s="42"/>
      <c r="F41" s="42"/>
    </row>
    <row r="42" spans="1:6" ht="18" customHeight="1" x14ac:dyDescent="0.25">
      <c r="A42" s="44" t="s">
        <v>50</v>
      </c>
      <c r="B42" s="42"/>
      <c r="C42" s="43"/>
      <c r="D42" s="166" t="s">
        <v>173</v>
      </c>
      <c r="E42" s="44"/>
      <c r="F42" s="43"/>
    </row>
    <row r="43" spans="1:6" ht="18" customHeight="1" x14ac:dyDescent="0.25">
      <c r="A43" s="44"/>
      <c r="B43" s="42"/>
      <c r="C43" s="43"/>
      <c r="D43" s="166"/>
      <c r="E43" s="44"/>
      <c r="F43" s="43"/>
    </row>
    <row r="44" spans="1:6" ht="18" customHeight="1" x14ac:dyDescent="0.25">
      <c r="A44" s="42"/>
      <c r="B44" s="42"/>
      <c r="C44" s="42"/>
      <c r="D44" s="42"/>
      <c r="E44" s="42"/>
      <c r="F44" s="42"/>
    </row>
    <row r="45" spans="1:6" ht="18" customHeight="1" x14ac:dyDescent="0.25">
      <c r="A45" s="42"/>
      <c r="B45" s="42"/>
      <c r="C45" s="167"/>
      <c r="D45" s="167"/>
      <c r="E45" s="42"/>
      <c r="F45" s="42"/>
    </row>
    <row r="46" spans="1:6" ht="18" customHeight="1" x14ac:dyDescent="0.25">
      <c r="A46" s="42"/>
      <c r="B46" s="42"/>
      <c r="C46" s="42"/>
      <c r="D46" s="167"/>
      <c r="E46" s="167"/>
      <c r="F46" s="42"/>
    </row>
    <row r="47" spans="1:6" ht="15" x14ac:dyDescent="0.2">
      <c r="A47" s="43"/>
      <c r="B47" s="43"/>
      <c r="C47" s="43"/>
      <c r="D47" s="43"/>
      <c r="E47" s="43"/>
      <c r="F47" s="43"/>
    </row>
    <row r="48" spans="1:6" ht="15" x14ac:dyDescent="0.2">
      <c r="A48" s="43"/>
      <c r="B48" s="43"/>
      <c r="C48" s="43"/>
      <c r="D48" s="43"/>
      <c r="E48" s="43"/>
      <c r="F48" s="43"/>
    </row>
    <row r="49" spans="1:6" ht="15" x14ac:dyDescent="0.2">
      <c r="A49" s="43"/>
      <c r="B49" s="43"/>
      <c r="C49" s="43"/>
      <c r="D49" s="43"/>
      <c r="E49" s="43"/>
      <c r="F49" s="43"/>
    </row>
    <row r="50" spans="1:6" ht="15" x14ac:dyDescent="0.2">
      <c r="A50" s="43"/>
      <c r="B50" s="43"/>
      <c r="C50" s="43"/>
      <c r="D50" s="43"/>
      <c r="E50" s="43"/>
      <c r="F50" s="43"/>
    </row>
  </sheetData>
  <mergeCells count="11">
    <mergeCell ref="A9:F9"/>
    <mergeCell ref="D2:F2"/>
    <mergeCell ref="A5:F5"/>
    <mergeCell ref="A6:F6"/>
    <mergeCell ref="A7:F7"/>
    <mergeCell ref="A8:F8"/>
    <mergeCell ref="A10:A11"/>
    <mergeCell ref="B10:B11"/>
    <mergeCell ref="C10:C11"/>
    <mergeCell ref="D10:D11"/>
    <mergeCell ref="C41:D41"/>
  </mergeCells>
  <printOptions horizontalCentered="1"/>
  <pageMargins left="0.75" right="0.75" top="0.98425196850393704" bottom="0.98425196850393704" header="0.51181102362204722" footer="0.51181102362204722"/>
  <pageSetup paperSize="9" scale="88" orientation="portrait" horizontalDpi="4294967294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G54"/>
  <sheetViews>
    <sheetView tabSelected="1" zoomScaleNormal="100" workbookViewId="0">
      <selection activeCell="A37" sqref="A37"/>
    </sheetView>
  </sheetViews>
  <sheetFormatPr defaultRowHeight="12.75" x14ac:dyDescent="0.2"/>
  <cols>
    <col min="1" max="1" width="74.85546875" customWidth="1"/>
    <col min="2" max="2" width="9.140625" style="96" customWidth="1"/>
    <col min="3" max="4" width="9.140625" style="75" customWidth="1"/>
  </cols>
  <sheetData>
    <row r="1" spans="1:3" customFormat="1" ht="15.75" x14ac:dyDescent="0.25">
      <c r="A1" s="182" t="s">
        <v>55</v>
      </c>
      <c r="B1" s="182"/>
      <c r="C1" s="75"/>
    </row>
    <row r="2" spans="1:3" customFormat="1" x14ac:dyDescent="0.2">
      <c r="A2" s="183" t="s">
        <v>56</v>
      </c>
      <c r="B2" s="183"/>
      <c r="C2" s="75"/>
    </row>
    <row r="3" spans="1:3" customFormat="1" ht="15" x14ac:dyDescent="0.25">
      <c r="A3" s="184" t="s">
        <v>57</v>
      </c>
      <c r="B3" s="184"/>
      <c r="C3" s="75"/>
    </row>
    <row r="4" spans="1:3" customFormat="1" x14ac:dyDescent="0.2">
      <c r="A4" s="185" t="s">
        <v>174</v>
      </c>
      <c r="B4" s="185"/>
      <c r="C4" s="75"/>
    </row>
    <row r="5" spans="1:3" customFormat="1" ht="25.5" x14ac:dyDescent="0.2">
      <c r="A5" s="76" t="s">
        <v>58</v>
      </c>
      <c r="B5" s="77" t="s">
        <v>59</v>
      </c>
      <c r="C5" s="75"/>
    </row>
    <row r="6" spans="1:3" customFormat="1" x14ac:dyDescent="0.2">
      <c r="A6" s="78">
        <v>1</v>
      </c>
      <c r="B6" s="79" t="s">
        <v>60</v>
      </c>
      <c r="C6" s="75"/>
    </row>
    <row r="7" spans="1:3" customFormat="1" x14ac:dyDescent="0.2">
      <c r="A7" s="80" t="s">
        <v>61</v>
      </c>
      <c r="B7" s="81"/>
      <c r="C7" s="75"/>
    </row>
    <row r="8" spans="1:3" customFormat="1" x14ac:dyDescent="0.2">
      <c r="A8" s="82" t="s">
        <v>62</v>
      </c>
      <c r="B8" s="81">
        <v>605</v>
      </c>
      <c r="C8" s="83"/>
    </row>
    <row r="9" spans="1:3" customFormat="1" ht="25.5" x14ac:dyDescent="0.2">
      <c r="A9" s="84" t="s">
        <v>63</v>
      </c>
      <c r="B9" s="81"/>
      <c r="C9" s="83"/>
    </row>
    <row r="10" spans="1:3" customFormat="1" x14ac:dyDescent="0.2">
      <c r="A10" s="85" t="s">
        <v>64</v>
      </c>
      <c r="B10" s="81"/>
      <c r="C10" s="83"/>
    </row>
    <row r="11" spans="1:3" customFormat="1" x14ac:dyDescent="0.2">
      <c r="A11" s="85" t="s">
        <v>65</v>
      </c>
      <c r="B11" s="81"/>
      <c r="C11" s="83"/>
    </row>
    <row r="12" spans="1:3" customFormat="1" x14ac:dyDescent="0.2">
      <c r="A12" s="85" t="s">
        <v>66</v>
      </c>
      <c r="B12" s="81">
        <v>67</v>
      </c>
      <c r="C12" s="83"/>
    </row>
    <row r="13" spans="1:3" customFormat="1" x14ac:dyDescent="0.2">
      <c r="A13" s="82" t="s">
        <v>67</v>
      </c>
      <c r="B13" s="86">
        <f>B8+B12</f>
        <v>672</v>
      </c>
      <c r="C13" s="83"/>
    </row>
    <row r="14" spans="1:3" customFormat="1" x14ac:dyDescent="0.2">
      <c r="A14" s="82" t="s">
        <v>68</v>
      </c>
      <c r="B14" s="81"/>
      <c r="C14" s="83"/>
    </row>
    <row r="15" spans="1:3" customFormat="1" x14ac:dyDescent="0.2">
      <c r="A15" s="85" t="s">
        <v>69</v>
      </c>
      <c r="B15" s="81">
        <v>298</v>
      </c>
      <c r="C15" s="83"/>
    </row>
    <row r="16" spans="1:3" customFormat="1" x14ac:dyDescent="0.2">
      <c r="A16" s="85" t="s">
        <v>70</v>
      </c>
      <c r="B16" s="81"/>
      <c r="C16" s="83"/>
    </row>
    <row r="17" spans="1:7" x14ac:dyDescent="0.2">
      <c r="A17" s="85" t="s">
        <v>71</v>
      </c>
      <c r="B17" s="81"/>
      <c r="C17" s="83"/>
    </row>
    <row r="18" spans="1:7" x14ac:dyDescent="0.2">
      <c r="A18" s="82" t="s">
        <v>72</v>
      </c>
      <c r="B18" s="81"/>
      <c r="C18" s="83"/>
    </row>
    <row r="19" spans="1:7" x14ac:dyDescent="0.2">
      <c r="A19" s="85" t="s">
        <v>73</v>
      </c>
      <c r="B19" s="81">
        <v>5</v>
      </c>
      <c r="C19" s="83"/>
    </row>
    <row r="20" spans="1:7" x14ac:dyDescent="0.2">
      <c r="A20" s="85" t="s">
        <v>74</v>
      </c>
      <c r="B20" s="81"/>
      <c r="C20" s="83"/>
    </row>
    <row r="21" spans="1:7" x14ac:dyDescent="0.2">
      <c r="A21" s="85" t="s">
        <v>75</v>
      </c>
      <c r="B21" s="81">
        <v>-49</v>
      </c>
      <c r="C21" s="83"/>
    </row>
    <row r="22" spans="1:7" x14ac:dyDescent="0.2">
      <c r="A22" s="85" t="s">
        <v>76</v>
      </c>
      <c r="B22" s="81">
        <v>-183</v>
      </c>
      <c r="C22" s="83"/>
    </row>
    <row r="23" spans="1:7" x14ac:dyDescent="0.2">
      <c r="A23" s="85" t="s">
        <v>77</v>
      </c>
      <c r="B23" s="81"/>
      <c r="C23" s="83"/>
    </row>
    <row r="24" spans="1:7" x14ac:dyDescent="0.2">
      <c r="A24" s="82" t="s">
        <v>78</v>
      </c>
      <c r="B24" s="86">
        <f>B13+B15+B19+B21+B22</f>
        <v>743</v>
      </c>
      <c r="C24" s="83"/>
    </row>
    <row r="25" spans="1:7" x14ac:dyDescent="0.2">
      <c r="A25" s="82" t="s">
        <v>79</v>
      </c>
      <c r="B25" s="81"/>
      <c r="C25" s="83"/>
    </row>
    <row r="26" spans="1:7" x14ac:dyDescent="0.2">
      <c r="A26" s="85" t="s">
        <v>80</v>
      </c>
      <c r="B26" s="81">
        <v>-67</v>
      </c>
      <c r="C26" s="83"/>
    </row>
    <row r="27" spans="1:7" x14ac:dyDescent="0.2">
      <c r="A27" s="85" t="s">
        <v>81</v>
      </c>
      <c r="B27" s="81">
        <v>-270</v>
      </c>
      <c r="C27" s="83"/>
    </row>
    <row r="28" spans="1:7" x14ac:dyDescent="0.2">
      <c r="A28" s="80" t="s">
        <v>82</v>
      </c>
      <c r="B28" s="86">
        <f>B24+B26+B27</f>
        <v>406</v>
      </c>
      <c r="C28" s="87"/>
      <c r="D28" s="88"/>
    </row>
    <row r="29" spans="1:7" x14ac:dyDescent="0.2">
      <c r="A29" s="82" t="s">
        <v>83</v>
      </c>
      <c r="B29" s="81"/>
      <c r="C29" s="83"/>
      <c r="G29" t="s">
        <v>34</v>
      </c>
    </row>
    <row r="30" spans="1:7" ht="25.5" x14ac:dyDescent="0.2">
      <c r="A30" s="84" t="s">
        <v>84</v>
      </c>
      <c r="B30" s="81">
        <v>0</v>
      </c>
      <c r="C30" s="83"/>
      <c r="D30" s="89"/>
    </row>
    <row r="31" spans="1:7" x14ac:dyDescent="0.2">
      <c r="A31" s="82" t="s">
        <v>85</v>
      </c>
      <c r="B31" s="81"/>
      <c r="C31" s="83"/>
    </row>
    <row r="32" spans="1:7" x14ac:dyDescent="0.2">
      <c r="A32" s="85" t="s">
        <v>86</v>
      </c>
      <c r="B32" s="81">
        <v>-27</v>
      </c>
      <c r="C32" s="83"/>
    </row>
    <row r="33" spans="1:4" x14ac:dyDescent="0.2">
      <c r="A33" s="85" t="s">
        <v>87</v>
      </c>
      <c r="B33" s="81"/>
      <c r="C33" s="83"/>
    </row>
    <row r="34" spans="1:4" x14ac:dyDescent="0.2">
      <c r="A34" s="85" t="s">
        <v>88</v>
      </c>
      <c r="B34" s="81"/>
      <c r="C34" s="83"/>
    </row>
    <row r="35" spans="1:4" x14ac:dyDescent="0.2">
      <c r="A35" s="85" t="s">
        <v>89</v>
      </c>
      <c r="B35" s="81"/>
      <c r="C35" s="83"/>
    </row>
    <row r="36" spans="1:4" x14ac:dyDescent="0.2">
      <c r="A36" s="85" t="s">
        <v>90</v>
      </c>
      <c r="B36" s="81"/>
      <c r="C36" s="83"/>
    </row>
    <row r="37" spans="1:4" x14ac:dyDescent="0.2">
      <c r="A37" s="80" t="s">
        <v>91</v>
      </c>
      <c r="B37" s="86">
        <f>B30+B32</f>
        <v>-27</v>
      </c>
      <c r="C37" s="87"/>
    </row>
    <row r="38" spans="1:4" x14ac:dyDescent="0.2">
      <c r="A38" s="82" t="s">
        <v>92</v>
      </c>
      <c r="B38" s="81"/>
      <c r="C38" s="83"/>
    </row>
    <row r="39" spans="1:4" ht="25.5" x14ac:dyDescent="0.2">
      <c r="A39" s="84" t="s">
        <v>93</v>
      </c>
      <c r="B39" s="81"/>
      <c r="C39" s="83"/>
    </row>
    <row r="40" spans="1:4" x14ac:dyDescent="0.2">
      <c r="A40" s="82" t="s">
        <v>85</v>
      </c>
      <c r="B40" s="81"/>
      <c r="C40" s="83"/>
    </row>
    <row r="41" spans="1:4" x14ac:dyDescent="0.2">
      <c r="A41" s="85" t="s">
        <v>94</v>
      </c>
      <c r="B41" s="81"/>
      <c r="C41" s="83"/>
    </row>
    <row r="42" spans="1:4" x14ac:dyDescent="0.2">
      <c r="A42" s="85" t="s">
        <v>95</v>
      </c>
      <c r="B42" s="81"/>
      <c r="C42" s="83"/>
    </row>
    <row r="43" spans="1:4" x14ac:dyDescent="0.2">
      <c r="A43" s="85" t="s">
        <v>96</v>
      </c>
      <c r="B43" s="81"/>
      <c r="C43" s="83"/>
    </row>
    <row r="44" spans="1:4" x14ac:dyDescent="0.2">
      <c r="A44" s="85" t="s">
        <v>97</v>
      </c>
      <c r="B44" s="81"/>
      <c r="C44" s="83"/>
    </row>
    <row r="45" spans="1:4" x14ac:dyDescent="0.2">
      <c r="A45" s="85" t="s">
        <v>98</v>
      </c>
      <c r="B45" s="81"/>
      <c r="C45" s="83"/>
    </row>
    <row r="46" spans="1:4" x14ac:dyDescent="0.2">
      <c r="A46" s="82" t="s">
        <v>99</v>
      </c>
      <c r="B46" s="81"/>
      <c r="C46" s="83"/>
    </row>
    <row r="47" spans="1:4" x14ac:dyDescent="0.2">
      <c r="A47" s="80" t="s">
        <v>100</v>
      </c>
      <c r="B47" s="81"/>
      <c r="C47" s="83"/>
    </row>
    <row r="48" spans="1:4" x14ac:dyDescent="0.2">
      <c r="A48" s="80" t="s">
        <v>101</v>
      </c>
      <c r="B48" s="86">
        <f>B50-B49</f>
        <v>379</v>
      </c>
      <c r="C48" s="90">
        <f>B28+B37</f>
        <v>379</v>
      </c>
      <c r="D48" s="87">
        <f>B48-C48</f>
        <v>0</v>
      </c>
    </row>
    <row r="49" spans="1:4" x14ac:dyDescent="0.2">
      <c r="A49" s="80" t="s">
        <v>102</v>
      </c>
      <c r="B49" s="91">
        <v>9034</v>
      </c>
      <c r="C49" s="92"/>
      <c r="D49"/>
    </row>
    <row r="50" spans="1:4" x14ac:dyDescent="0.2">
      <c r="A50" s="80" t="s">
        <v>103</v>
      </c>
      <c r="B50" s="91">
        <v>9413</v>
      </c>
      <c r="C50" s="92"/>
      <c r="D50"/>
    </row>
    <row r="51" spans="1:4" x14ac:dyDescent="0.2">
      <c r="A51" s="93"/>
      <c r="B51" s="92"/>
      <c r="C51" s="92"/>
      <c r="D51"/>
    </row>
    <row r="53" spans="1:4" x14ac:dyDescent="0.2">
      <c r="A53" s="186" t="s">
        <v>175</v>
      </c>
      <c r="B53" s="187"/>
      <c r="D53"/>
    </row>
    <row r="54" spans="1:4" x14ac:dyDescent="0.2">
      <c r="A54" s="94" t="s">
        <v>172</v>
      </c>
      <c r="B54" s="95"/>
      <c r="D54"/>
    </row>
  </sheetData>
  <mergeCells count="5">
    <mergeCell ref="A1:B1"/>
    <mergeCell ref="A2:B2"/>
    <mergeCell ref="A3:B3"/>
    <mergeCell ref="A4:B4"/>
    <mergeCell ref="A53:B53"/>
  </mergeCells>
  <printOptions horizontalCentered="1"/>
  <pageMargins left="0.74803149606299213" right="0.74803149606299213" top="0.98425196850393704" bottom="0.69" header="0.51181102362204722" footer="0.51181102362204722"/>
  <pageSetup paperSize="9" scale="98" orientation="portrait" horizontalDpi="4294967293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60"/>
  <sheetViews>
    <sheetView zoomScaleNormal="100" workbookViewId="0">
      <selection activeCell="B16" sqref="B16"/>
    </sheetView>
  </sheetViews>
  <sheetFormatPr defaultRowHeight="12.75" x14ac:dyDescent="0.2"/>
  <cols>
    <col min="1" max="1" width="5.42578125" style="1" customWidth="1"/>
    <col min="2" max="2" width="29.5703125" style="1" customWidth="1"/>
    <col min="3" max="3" width="11.28515625" style="1" customWidth="1"/>
    <col min="4" max="4" width="13.7109375" style="48" customWidth="1"/>
    <col min="5" max="5" width="15.140625" style="1" customWidth="1"/>
    <col min="6" max="6" width="14.7109375" style="1" customWidth="1"/>
    <col min="7" max="16384" width="9.140625" style="1"/>
  </cols>
  <sheetData>
    <row r="1" spans="1:9" x14ac:dyDescent="0.2">
      <c r="A1" s="3"/>
      <c r="B1" s="3"/>
      <c r="C1" s="3"/>
      <c r="D1" s="49"/>
      <c r="E1" s="3"/>
      <c r="F1" s="3"/>
      <c r="G1" s="3"/>
      <c r="H1" s="3"/>
    </row>
    <row r="2" spans="1:9" ht="20.25" x14ac:dyDescent="0.3">
      <c r="A2" s="189" t="s">
        <v>105</v>
      </c>
      <c r="B2" s="189"/>
      <c r="C2" s="189"/>
      <c r="D2" s="189"/>
      <c r="E2" s="189"/>
      <c r="F2" s="189"/>
      <c r="G2" s="50"/>
      <c r="H2" s="50"/>
      <c r="I2" s="50"/>
    </row>
    <row r="3" spans="1:9" ht="20.25" x14ac:dyDescent="0.3">
      <c r="A3" s="144"/>
      <c r="B3" s="144"/>
      <c r="C3" s="144"/>
      <c r="D3" s="52"/>
      <c r="E3" s="144"/>
      <c r="F3" s="144"/>
      <c r="G3" s="50"/>
      <c r="H3" s="50"/>
      <c r="I3" s="50"/>
    </row>
    <row r="4" spans="1:9" ht="20.25" x14ac:dyDescent="0.3">
      <c r="A4" s="144"/>
      <c r="B4" s="144"/>
      <c r="C4" s="144"/>
      <c r="D4" s="52"/>
      <c r="E4" s="144"/>
      <c r="F4" s="144"/>
      <c r="G4" s="50"/>
      <c r="H4" s="50"/>
      <c r="I4" s="50"/>
    </row>
    <row r="5" spans="1:9" x14ac:dyDescent="0.2">
      <c r="A5" s="3"/>
      <c r="B5" s="3"/>
      <c r="C5" s="3"/>
      <c r="D5" s="49"/>
      <c r="E5" s="3"/>
      <c r="F5" s="3"/>
      <c r="G5" s="3"/>
      <c r="H5" s="3"/>
    </row>
    <row r="6" spans="1:9" x14ac:dyDescent="0.2">
      <c r="A6" s="3"/>
      <c r="B6" s="3"/>
      <c r="C6" s="3"/>
      <c r="D6" s="49"/>
      <c r="E6" s="3"/>
      <c r="F6" s="3"/>
      <c r="G6" s="3"/>
      <c r="H6" s="3"/>
    </row>
    <row r="7" spans="1:9" ht="18.75" x14ac:dyDescent="0.3">
      <c r="A7" s="190" t="s">
        <v>106</v>
      </c>
      <c r="B7" s="190"/>
      <c r="C7" s="190"/>
      <c r="D7" s="190"/>
      <c r="E7" s="190"/>
      <c r="F7" s="190"/>
      <c r="G7" s="53"/>
      <c r="H7" s="3"/>
    </row>
    <row r="8" spans="1:9" x14ac:dyDescent="0.2">
      <c r="A8" s="3"/>
      <c r="B8" s="3"/>
      <c r="C8" s="3"/>
      <c r="D8" s="49"/>
      <c r="E8" s="3"/>
      <c r="F8" s="3"/>
      <c r="G8" s="3"/>
      <c r="H8" s="3"/>
    </row>
    <row r="9" spans="1:9" ht="16.5" x14ac:dyDescent="0.25">
      <c r="A9" s="191" t="s">
        <v>107</v>
      </c>
      <c r="B9" s="191"/>
      <c r="C9" s="191"/>
      <c r="D9" s="191"/>
      <c r="E9" s="191"/>
      <c r="F9" s="191"/>
      <c r="G9" s="54"/>
      <c r="H9" s="3"/>
      <c r="I9" s="3"/>
    </row>
    <row r="10" spans="1:9" x14ac:dyDescent="0.2">
      <c r="A10" s="3"/>
      <c r="B10" s="3"/>
      <c r="C10" s="3"/>
      <c r="D10" s="49"/>
      <c r="E10" s="3"/>
      <c r="F10" s="3"/>
      <c r="G10" s="3"/>
      <c r="H10" s="3"/>
      <c r="I10" s="3"/>
    </row>
    <row r="11" spans="1:9" ht="16.5" x14ac:dyDescent="0.25">
      <c r="A11" s="191" t="s">
        <v>108</v>
      </c>
      <c r="B11" s="191"/>
      <c r="C11" s="191"/>
      <c r="D11" s="191"/>
      <c r="E11" s="191"/>
      <c r="F11" s="191"/>
      <c r="G11" s="54"/>
      <c r="H11" s="2"/>
      <c r="I11" s="2"/>
    </row>
    <row r="12" spans="1:9" x14ac:dyDescent="0.2">
      <c r="A12" s="3"/>
      <c r="B12" s="3"/>
      <c r="C12" s="3"/>
      <c r="D12" s="49"/>
      <c r="E12" s="3"/>
      <c r="F12" s="3"/>
      <c r="G12" s="3"/>
      <c r="H12" s="3"/>
    </row>
    <row r="13" spans="1:9" ht="16.5" x14ac:dyDescent="0.25">
      <c r="A13" s="191" t="s">
        <v>176</v>
      </c>
      <c r="B13" s="191"/>
      <c r="C13" s="191"/>
      <c r="D13" s="191"/>
      <c r="E13" s="191"/>
      <c r="F13" s="191"/>
      <c r="G13" s="54"/>
      <c r="H13" s="54"/>
      <c r="I13" s="54"/>
    </row>
    <row r="14" spans="1:9" ht="16.5" x14ac:dyDescent="0.25">
      <c r="A14" s="54"/>
      <c r="B14" s="54"/>
      <c r="C14" s="54"/>
      <c r="D14" s="55"/>
      <c r="E14" s="54"/>
      <c r="F14" s="54"/>
      <c r="G14" s="54"/>
      <c r="H14" s="54"/>
      <c r="I14" s="54"/>
    </row>
    <row r="15" spans="1:9" ht="16.5" x14ac:dyDescent="0.25">
      <c r="A15" s="54"/>
      <c r="B15" s="54"/>
      <c r="C15" s="54"/>
      <c r="D15" s="55"/>
      <c r="E15" s="54"/>
      <c r="F15" s="54"/>
      <c r="G15" s="54"/>
      <c r="H15" s="54"/>
      <c r="I15" s="54" t="s">
        <v>34</v>
      </c>
    </row>
    <row r="16" spans="1:9" ht="16.5" x14ac:dyDescent="0.25">
      <c r="A16" s="54"/>
      <c r="B16" s="54"/>
      <c r="C16" s="54"/>
      <c r="D16" s="55"/>
      <c r="E16" s="54"/>
      <c r="F16" s="54"/>
      <c r="G16" s="54"/>
      <c r="H16" s="54"/>
      <c r="I16" s="54"/>
    </row>
    <row r="17" spans="1:10" ht="16.5" x14ac:dyDescent="0.25">
      <c r="A17" s="54"/>
      <c r="B17" s="54"/>
      <c r="C17" s="54"/>
      <c r="D17" s="55"/>
      <c r="E17" s="54"/>
      <c r="F17" s="54"/>
      <c r="G17" s="54"/>
      <c r="H17" s="54"/>
      <c r="I17" s="54"/>
    </row>
    <row r="18" spans="1:10" ht="16.5" x14ac:dyDescent="0.25">
      <c r="A18" s="54"/>
      <c r="B18" s="54"/>
      <c r="C18" s="54"/>
      <c r="D18" s="55"/>
      <c r="E18" s="54"/>
      <c r="F18" s="54"/>
      <c r="G18" s="54"/>
      <c r="H18" s="54"/>
      <c r="I18" s="54"/>
    </row>
    <row r="19" spans="1:10" x14ac:dyDescent="0.2">
      <c r="A19" s="3"/>
      <c r="B19" s="3"/>
      <c r="C19" s="3"/>
      <c r="D19" s="49"/>
      <c r="E19" s="3"/>
      <c r="F19" s="3"/>
      <c r="G19" s="3"/>
      <c r="H19" s="3"/>
    </row>
    <row r="20" spans="1:10" ht="36" customHeight="1" x14ac:dyDescent="0.2">
      <c r="A20" s="56" t="s">
        <v>109</v>
      </c>
      <c r="B20" s="56" t="s">
        <v>1</v>
      </c>
      <c r="C20" s="56" t="s">
        <v>110</v>
      </c>
      <c r="D20" s="56" t="s">
        <v>169</v>
      </c>
      <c r="E20" s="56" t="s">
        <v>177</v>
      </c>
      <c r="F20" s="56" t="s">
        <v>178</v>
      </c>
      <c r="G20" s="3"/>
      <c r="J20" s="1" t="s">
        <v>34</v>
      </c>
    </row>
    <row r="21" spans="1:10" ht="17.45" customHeight="1" x14ac:dyDescent="0.25">
      <c r="A21" s="57">
        <v>1</v>
      </c>
      <c r="B21" s="58" t="s">
        <v>111</v>
      </c>
      <c r="C21" s="59">
        <v>2602</v>
      </c>
      <c r="D21" s="59">
        <v>2330</v>
      </c>
      <c r="E21" s="59">
        <v>1829</v>
      </c>
      <c r="F21" s="59">
        <v>1473</v>
      </c>
      <c r="G21" s="3"/>
    </row>
    <row r="22" spans="1:10" ht="17.45" customHeight="1" x14ac:dyDescent="0.25">
      <c r="A22" s="57">
        <v>2</v>
      </c>
      <c r="B22" s="58" t="s">
        <v>112</v>
      </c>
      <c r="C22" s="59">
        <v>4636</v>
      </c>
      <c r="D22" s="59">
        <v>4534</v>
      </c>
      <c r="E22" s="59">
        <v>3438</v>
      </c>
      <c r="F22" s="59">
        <v>3308</v>
      </c>
      <c r="G22" s="3"/>
    </row>
    <row r="23" spans="1:10" ht="17.45" customHeight="1" x14ac:dyDescent="0.25">
      <c r="A23" s="57">
        <v>3</v>
      </c>
      <c r="B23" s="58" t="s">
        <v>113</v>
      </c>
      <c r="C23" s="59">
        <v>600</v>
      </c>
      <c r="D23" s="59">
        <v>0</v>
      </c>
      <c r="E23" s="59">
        <v>0</v>
      </c>
      <c r="F23" s="59">
        <v>0</v>
      </c>
      <c r="G23" s="3"/>
    </row>
    <row r="24" spans="1:10" ht="17.45" customHeight="1" x14ac:dyDescent="0.25">
      <c r="A24" s="57">
        <v>4</v>
      </c>
      <c r="B24" s="58" t="s">
        <v>114</v>
      </c>
      <c r="C24" s="59">
        <v>0</v>
      </c>
      <c r="D24" s="59">
        <v>0</v>
      </c>
      <c r="E24" s="59">
        <v>0</v>
      </c>
      <c r="F24" s="59">
        <v>0</v>
      </c>
      <c r="G24" s="3"/>
    </row>
    <row r="25" spans="1:10" ht="17.45" customHeight="1" x14ac:dyDescent="0.25">
      <c r="A25" s="57">
        <v>5</v>
      </c>
      <c r="B25" s="58" t="s">
        <v>115</v>
      </c>
      <c r="C25" s="59">
        <v>0</v>
      </c>
      <c r="D25" s="59">
        <v>86314</v>
      </c>
      <c r="E25" s="59">
        <v>125722</v>
      </c>
      <c r="F25" s="59">
        <v>0</v>
      </c>
      <c r="G25" s="3"/>
    </row>
    <row r="26" spans="1:10" ht="17.45" customHeight="1" x14ac:dyDescent="0.25">
      <c r="A26" s="57">
        <v>6</v>
      </c>
      <c r="B26" s="58" t="s">
        <v>116</v>
      </c>
      <c r="C26" s="59">
        <v>9559</v>
      </c>
      <c r="D26" s="59">
        <v>64502</v>
      </c>
      <c r="E26" s="59">
        <v>1236</v>
      </c>
      <c r="F26" s="59">
        <v>8409</v>
      </c>
      <c r="G26" s="3"/>
    </row>
    <row r="27" spans="1:10" ht="17.45" customHeight="1" x14ac:dyDescent="0.25">
      <c r="A27" s="57">
        <v>7</v>
      </c>
      <c r="B27" s="58" t="s">
        <v>117</v>
      </c>
      <c r="C27" s="59">
        <v>5006</v>
      </c>
      <c r="D27" s="59">
        <v>11972</v>
      </c>
      <c r="E27" s="59">
        <v>11972</v>
      </c>
      <c r="F27" s="59">
        <v>0</v>
      </c>
      <c r="G27" s="3"/>
    </row>
    <row r="28" spans="1:10" ht="17.45" customHeight="1" x14ac:dyDescent="0.25">
      <c r="A28" s="57">
        <v>8</v>
      </c>
      <c r="B28" s="58" t="s">
        <v>118</v>
      </c>
      <c r="C28" s="59">
        <v>116710</v>
      </c>
      <c r="D28" s="59">
        <v>0</v>
      </c>
      <c r="E28" s="59">
        <v>0</v>
      </c>
      <c r="F28" s="59">
        <v>0</v>
      </c>
      <c r="G28" s="3"/>
    </row>
    <row r="29" spans="1:10" ht="17.45" customHeight="1" x14ac:dyDescent="0.25">
      <c r="A29" s="57">
        <v>9</v>
      </c>
      <c r="B29" s="58" t="s">
        <v>119</v>
      </c>
      <c r="C29" s="59">
        <v>2783</v>
      </c>
      <c r="D29" s="59">
        <v>1642</v>
      </c>
      <c r="E29" s="59">
        <v>1262</v>
      </c>
      <c r="F29" s="59">
        <v>1278</v>
      </c>
      <c r="G29" s="3"/>
    </row>
    <row r="30" spans="1:10" ht="17.45" customHeight="1" x14ac:dyDescent="0.2">
      <c r="A30" s="57"/>
      <c r="B30" s="60" t="s">
        <v>120</v>
      </c>
      <c r="C30" s="61">
        <f>SUM(C21:C29)</f>
        <v>141896</v>
      </c>
      <c r="D30" s="61">
        <f>SUM(D21:D29)</f>
        <v>171294</v>
      </c>
      <c r="E30" s="61">
        <f>SUM(E21:E29)</f>
        <v>145459</v>
      </c>
      <c r="F30" s="61">
        <f>SUM(F21:F29)</f>
        <v>14468</v>
      </c>
      <c r="G30" s="3"/>
      <c r="H30" s="3"/>
    </row>
    <row r="31" spans="1:10" ht="17.45" customHeight="1" x14ac:dyDescent="0.2">
      <c r="A31" s="62"/>
      <c r="B31" s="63"/>
      <c r="C31" s="64"/>
      <c r="D31" s="65"/>
      <c r="E31" s="64"/>
      <c r="F31" s="64"/>
      <c r="G31" s="3"/>
      <c r="H31" s="3"/>
    </row>
    <row r="32" spans="1:10" ht="17.45" customHeight="1" x14ac:dyDescent="0.2">
      <c r="A32" s="62"/>
      <c r="B32" s="63"/>
      <c r="C32" s="64"/>
      <c r="D32" s="65"/>
      <c r="E32" s="64"/>
      <c r="F32" s="64"/>
      <c r="G32" s="3"/>
      <c r="H32" s="3" t="s">
        <v>34</v>
      </c>
    </row>
    <row r="33" spans="1:8" ht="17.45" customHeight="1" x14ac:dyDescent="0.2">
      <c r="A33" s="62"/>
      <c r="B33" s="63"/>
      <c r="C33" s="64"/>
      <c r="D33" s="65"/>
      <c r="E33" s="64"/>
      <c r="F33" s="64"/>
      <c r="G33" s="3"/>
      <c r="H33" s="3"/>
    </row>
    <row r="34" spans="1:8" ht="17.45" customHeight="1" x14ac:dyDescent="0.2">
      <c r="A34" s="62"/>
      <c r="B34" s="63"/>
      <c r="C34" s="64"/>
      <c r="D34" s="65"/>
      <c r="E34" s="64"/>
      <c r="F34" s="64"/>
      <c r="G34" s="3"/>
      <c r="H34" s="3"/>
    </row>
    <row r="35" spans="1:8" x14ac:dyDescent="0.2">
      <c r="A35" s="3"/>
      <c r="B35" s="3"/>
      <c r="C35" s="3"/>
      <c r="D35" s="49"/>
      <c r="E35" s="3"/>
      <c r="F35" s="3"/>
      <c r="G35" s="3"/>
      <c r="H35" s="3"/>
    </row>
    <row r="36" spans="1:8" x14ac:dyDescent="0.2">
      <c r="A36" s="3"/>
      <c r="B36" s="3"/>
      <c r="C36" s="3"/>
      <c r="D36" s="49"/>
      <c r="E36" s="3"/>
      <c r="F36" s="3"/>
      <c r="G36" s="3"/>
      <c r="H36" s="3"/>
    </row>
    <row r="37" spans="1:8" x14ac:dyDescent="0.2">
      <c r="A37" s="3"/>
      <c r="B37" s="3"/>
      <c r="C37" s="3"/>
      <c r="D37" s="49"/>
      <c r="E37" s="3"/>
      <c r="F37" s="3"/>
      <c r="G37" s="3"/>
      <c r="H37" s="3"/>
    </row>
    <row r="38" spans="1:8" x14ac:dyDescent="0.2">
      <c r="A38" s="3"/>
      <c r="B38" s="3"/>
      <c r="C38" s="3"/>
      <c r="D38" s="49"/>
      <c r="E38" s="3"/>
      <c r="F38" s="3"/>
      <c r="G38" s="3"/>
      <c r="H38" s="3"/>
    </row>
    <row r="39" spans="1:8" ht="13.5" customHeight="1" x14ac:dyDescent="0.2">
      <c r="A39" s="66" t="s">
        <v>179</v>
      </c>
      <c r="B39" s="66"/>
      <c r="C39" s="67" t="s">
        <v>8</v>
      </c>
      <c r="D39" s="66"/>
      <c r="E39" s="188" t="s">
        <v>121</v>
      </c>
      <c r="F39" s="188"/>
      <c r="G39" s="67"/>
    </row>
    <row r="40" spans="1:8" ht="13.5" customHeight="1" x14ac:dyDescent="0.2">
      <c r="A40" s="67"/>
      <c r="B40" s="67"/>
      <c r="C40" s="67"/>
      <c r="D40" s="66"/>
      <c r="E40" s="68"/>
      <c r="F40" s="68"/>
      <c r="G40" s="67"/>
    </row>
    <row r="41" spans="1:8" ht="15" x14ac:dyDescent="0.2">
      <c r="A41" s="67"/>
      <c r="B41" s="69"/>
      <c r="C41" s="67"/>
      <c r="D41" s="66" t="s">
        <v>122</v>
      </c>
      <c r="E41" s="67"/>
      <c r="F41" s="70" t="s">
        <v>51</v>
      </c>
      <c r="G41" s="67"/>
    </row>
    <row r="42" spans="1:8" ht="15" x14ac:dyDescent="0.25">
      <c r="B42" s="4"/>
      <c r="C42" s="4"/>
      <c r="D42" s="71"/>
      <c r="E42" s="4"/>
      <c r="F42" s="4"/>
      <c r="G42" s="4"/>
      <c r="H42" s="3"/>
    </row>
    <row r="43" spans="1:8" x14ac:dyDescent="0.2">
      <c r="A43" s="3"/>
      <c r="B43" s="3"/>
      <c r="C43" s="3"/>
      <c r="D43" s="49"/>
      <c r="E43" s="3"/>
      <c r="F43" s="3"/>
      <c r="G43" s="3"/>
      <c r="H43" s="3"/>
    </row>
    <row r="44" spans="1:8" x14ac:dyDescent="0.2">
      <c r="A44" s="3"/>
      <c r="B44" s="3"/>
      <c r="C44" s="3"/>
      <c r="D44" s="49"/>
      <c r="E44" s="3"/>
      <c r="F44" s="3"/>
      <c r="G44" s="3"/>
      <c r="H44" s="3"/>
    </row>
    <row r="45" spans="1:8" x14ac:dyDescent="0.2">
      <c r="B45" s="3"/>
      <c r="C45" s="3"/>
      <c r="D45" s="49"/>
      <c r="E45" s="3"/>
      <c r="F45" s="3"/>
      <c r="G45" s="3"/>
      <c r="H45" s="3"/>
    </row>
    <row r="46" spans="1:8" x14ac:dyDescent="0.2">
      <c r="A46" s="3"/>
      <c r="B46" s="3"/>
      <c r="C46" s="3"/>
      <c r="D46" s="49"/>
      <c r="E46" s="3"/>
      <c r="F46" s="3"/>
      <c r="G46" s="3"/>
      <c r="H46" s="3"/>
    </row>
    <row r="47" spans="1:8" x14ac:dyDescent="0.2">
      <c r="B47" s="3"/>
      <c r="C47" s="3"/>
      <c r="D47" s="49"/>
      <c r="E47" s="3"/>
      <c r="F47" s="3"/>
      <c r="G47" s="3"/>
      <c r="H47" s="3"/>
    </row>
    <row r="48" spans="1:8" x14ac:dyDescent="0.2">
      <c r="A48" s="3"/>
      <c r="B48" s="3"/>
      <c r="C48" s="3"/>
      <c r="D48" s="49"/>
      <c r="E48" s="3"/>
      <c r="F48" s="3"/>
      <c r="G48" s="3"/>
      <c r="H48" s="3"/>
    </row>
    <row r="49" spans="1:8" x14ac:dyDescent="0.2">
      <c r="A49" s="3"/>
      <c r="B49" s="3"/>
      <c r="C49" s="3"/>
      <c r="D49" s="49"/>
      <c r="E49" s="3"/>
      <c r="F49" s="3"/>
      <c r="G49" s="3"/>
      <c r="H49" s="3"/>
    </row>
    <row r="50" spans="1:8" x14ac:dyDescent="0.2">
      <c r="A50" s="3"/>
      <c r="B50" s="3"/>
      <c r="C50" s="3"/>
      <c r="D50" s="49"/>
      <c r="E50" s="3"/>
      <c r="F50" s="3"/>
      <c r="G50" s="3"/>
      <c r="H50" s="3"/>
    </row>
    <row r="51" spans="1:8" x14ac:dyDescent="0.2">
      <c r="A51" s="3"/>
      <c r="B51" s="3"/>
      <c r="C51" s="3"/>
      <c r="D51" s="49"/>
      <c r="E51" s="3"/>
      <c r="F51" s="3"/>
      <c r="G51" s="3"/>
      <c r="H51" s="3"/>
    </row>
    <row r="52" spans="1:8" x14ac:dyDescent="0.2">
      <c r="A52" s="3"/>
      <c r="B52" s="3"/>
      <c r="C52" s="3"/>
      <c r="D52" s="49"/>
      <c r="E52" s="3"/>
      <c r="F52" s="3"/>
      <c r="G52" s="3"/>
      <c r="H52" s="3"/>
    </row>
    <row r="53" spans="1:8" x14ac:dyDescent="0.2">
      <c r="A53" s="3"/>
      <c r="B53" s="3"/>
      <c r="C53" s="3"/>
      <c r="D53" s="49"/>
      <c r="E53" s="3"/>
      <c r="F53" s="3"/>
      <c r="G53" s="3"/>
      <c r="H53" s="3"/>
    </row>
    <row r="54" spans="1:8" x14ac:dyDescent="0.2">
      <c r="A54" s="3"/>
      <c r="B54" s="3"/>
      <c r="C54" s="3"/>
      <c r="D54" s="49"/>
      <c r="E54" s="3"/>
      <c r="F54" s="3"/>
      <c r="G54" s="3"/>
      <c r="H54" s="3"/>
    </row>
    <row r="55" spans="1:8" x14ac:dyDescent="0.2">
      <c r="A55" s="3"/>
      <c r="B55" s="3"/>
      <c r="C55" s="3"/>
      <c r="D55" s="49"/>
      <c r="E55" s="3"/>
      <c r="F55" s="3"/>
      <c r="G55" s="3"/>
      <c r="H55" s="3"/>
    </row>
    <row r="56" spans="1:8" x14ac:dyDescent="0.2">
      <c r="A56" s="3"/>
      <c r="B56" s="3"/>
      <c r="C56" s="3"/>
      <c r="D56" s="49"/>
      <c r="E56" s="3"/>
      <c r="F56" s="3"/>
      <c r="G56" s="3"/>
      <c r="H56" s="3"/>
    </row>
    <row r="57" spans="1:8" x14ac:dyDescent="0.2">
      <c r="A57" s="3"/>
      <c r="B57" s="3"/>
      <c r="C57" s="3"/>
      <c r="D57" s="49"/>
      <c r="E57" s="3"/>
      <c r="F57" s="3"/>
      <c r="G57" s="3"/>
      <c r="H57" s="3"/>
    </row>
    <row r="58" spans="1:8" x14ac:dyDescent="0.2">
      <c r="A58" s="3"/>
      <c r="B58" s="3"/>
      <c r="C58" s="3"/>
      <c r="D58" s="49"/>
      <c r="E58" s="3"/>
      <c r="F58" s="3"/>
      <c r="G58" s="3"/>
      <c r="H58" s="3"/>
    </row>
    <row r="59" spans="1:8" x14ac:dyDescent="0.2">
      <c r="A59" s="3"/>
      <c r="B59" s="3"/>
      <c r="C59" s="3"/>
      <c r="D59" s="49"/>
      <c r="E59" s="3"/>
      <c r="F59" s="3"/>
      <c r="G59" s="3"/>
      <c r="H59" s="3"/>
    </row>
    <row r="60" spans="1:8" x14ac:dyDescent="0.2">
      <c r="A60" s="3"/>
      <c r="B60" s="3"/>
      <c r="C60" s="3"/>
      <c r="D60" s="49"/>
      <c r="E60" s="3"/>
      <c r="F60" s="3"/>
      <c r="G60" s="3"/>
      <c r="H60" s="3"/>
    </row>
  </sheetData>
  <mergeCells count="6">
    <mergeCell ref="E39:F39"/>
    <mergeCell ref="A2:F2"/>
    <mergeCell ref="A7:F7"/>
    <mergeCell ref="A9:F9"/>
    <mergeCell ref="A11:F11"/>
    <mergeCell ref="A13:F13"/>
  </mergeCells>
  <printOptions horizontalCentered="1"/>
  <pageMargins left="0.39370078740157483" right="0.27559055118110237" top="0.98425196850393704" bottom="0.98425196850393704" header="0.51181102362204722" footer="0.905511811023622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52"/>
  <sheetViews>
    <sheetView topLeftCell="A5" zoomScale="110" zoomScaleNormal="110" workbookViewId="0">
      <selection activeCell="B16" sqref="B16"/>
    </sheetView>
  </sheetViews>
  <sheetFormatPr defaultRowHeight="12.75" x14ac:dyDescent="0.2"/>
  <cols>
    <col min="1" max="1" width="5.42578125" style="1" customWidth="1"/>
    <col min="2" max="2" width="30.140625" style="1" customWidth="1"/>
    <col min="3" max="3" width="11.28515625" style="1" customWidth="1"/>
    <col min="4" max="4" width="13.7109375" style="48" customWidth="1"/>
    <col min="5" max="5" width="14" style="1" customWidth="1"/>
    <col min="6" max="6" width="14.42578125" style="1" customWidth="1"/>
    <col min="7" max="7" width="5.5703125" style="1" customWidth="1"/>
    <col min="8" max="8" width="13.5703125" style="1" customWidth="1"/>
    <col min="9" max="11" width="0" style="1" hidden="1" customWidth="1"/>
    <col min="12" max="12" width="7.140625" style="1" customWidth="1"/>
    <col min="13" max="16384" width="9.140625" style="1"/>
  </cols>
  <sheetData>
    <row r="1" spans="1:9" x14ac:dyDescent="0.2">
      <c r="A1" s="3"/>
      <c r="B1" s="3"/>
      <c r="C1" s="3"/>
      <c r="D1" s="49"/>
      <c r="E1" s="3"/>
      <c r="F1" s="3"/>
      <c r="G1" s="3"/>
      <c r="H1" s="3"/>
    </row>
    <row r="2" spans="1:9" ht="20.25" x14ac:dyDescent="0.3">
      <c r="A2" s="189" t="s">
        <v>105</v>
      </c>
      <c r="B2" s="189"/>
      <c r="C2" s="189"/>
      <c r="D2" s="189"/>
      <c r="E2" s="189"/>
      <c r="F2" s="189"/>
      <c r="G2" s="50"/>
      <c r="H2" s="50"/>
      <c r="I2" s="50"/>
    </row>
    <row r="3" spans="1:9" ht="20.25" x14ac:dyDescent="0.3">
      <c r="A3" s="51"/>
      <c r="B3" s="51"/>
      <c r="C3" s="51"/>
      <c r="D3" s="52"/>
      <c r="E3" s="51"/>
      <c r="F3" s="51"/>
      <c r="G3" s="50"/>
      <c r="H3" s="50"/>
      <c r="I3" s="50"/>
    </row>
    <row r="4" spans="1:9" ht="20.25" x14ac:dyDescent="0.3">
      <c r="A4" s="51"/>
      <c r="B4" s="51"/>
      <c r="C4" s="51"/>
      <c r="D4" s="52"/>
      <c r="E4" s="51"/>
      <c r="F4" s="51"/>
      <c r="G4" s="50"/>
      <c r="H4" s="50"/>
      <c r="I4" s="50"/>
    </row>
    <row r="5" spans="1:9" x14ac:dyDescent="0.2">
      <c r="A5" s="3"/>
      <c r="B5" s="3"/>
      <c r="C5" s="3"/>
      <c r="D5" s="49"/>
      <c r="E5" s="3"/>
      <c r="F5" s="3"/>
      <c r="G5" s="3"/>
      <c r="H5" s="3"/>
    </row>
    <row r="6" spans="1:9" x14ac:dyDescent="0.2">
      <c r="A6" s="3"/>
      <c r="B6" s="3"/>
      <c r="C6" s="3"/>
      <c r="D6" s="49"/>
      <c r="E6" s="3"/>
      <c r="F6" s="3"/>
      <c r="G6" s="3"/>
      <c r="H6" s="3"/>
    </row>
    <row r="7" spans="1:9" ht="18.75" x14ac:dyDescent="0.3">
      <c r="A7" s="190" t="s">
        <v>106</v>
      </c>
      <c r="B7" s="190"/>
      <c r="C7" s="190"/>
      <c r="D7" s="190"/>
      <c r="E7" s="190"/>
      <c r="F7" s="190"/>
      <c r="G7" s="53"/>
      <c r="H7" s="3"/>
    </row>
    <row r="8" spans="1:9" x14ac:dyDescent="0.2">
      <c r="A8" s="3"/>
      <c r="B8" s="3"/>
      <c r="C8" s="3"/>
      <c r="D8" s="49"/>
      <c r="E8" s="3"/>
      <c r="F8" s="3"/>
      <c r="G8" s="3"/>
      <c r="H8" s="3"/>
    </row>
    <row r="9" spans="1:9" ht="16.5" x14ac:dyDescent="0.25">
      <c r="A9" s="191" t="s">
        <v>107</v>
      </c>
      <c r="B9" s="191"/>
      <c r="C9" s="191"/>
      <c r="D9" s="191"/>
      <c r="E9" s="191"/>
      <c r="F9" s="191"/>
      <c r="G9" s="54"/>
      <c r="H9" s="3"/>
      <c r="I9" s="3"/>
    </row>
    <row r="10" spans="1:9" x14ac:dyDescent="0.2">
      <c r="A10" s="3"/>
      <c r="B10" s="3"/>
      <c r="C10" s="3"/>
      <c r="D10" s="49"/>
      <c r="E10" s="3"/>
      <c r="F10" s="3"/>
      <c r="G10" s="3"/>
      <c r="H10" s="3"/>
      <c r="I10" s="3"/>
    </row>
    <row r="11" spans="1:9" ht="16.5" x14ac:dyDescent="0.25">
      <c r="A11" s="191" t="s">
        <v>123</v>
      </c>
      <c r="B11" s="191"/>
      <c r="C11" s="191"/>
      <c r="D11" s="191"/>
      <c r="E11" s="191"/>
      <c r="F11" s="191"/>
      <c r="G11" s="54"/>
      <c r="H11" s="2"/>
      <c r="I11" s="2"/>
    </row>
    <row r="12" spans="1:9" x14ac:dyDescent="0.2">
      <c r="A12" s="3"/>
      <c r="B12" s="3"/>
      <c r="C12" s="3"/>
      <c r="D12" s="49"/>
      <c r="E12" s="3"/>
      <c r="F12" s="3"/>
      <c r="G12" s="3"/>
      <c r="H12" s="3"/>
    </row>
    <row r="13" spans="1:9" ht="16.5" x14ac:dyDescent="0.25">
      <c r="A13" s="191" t="s">
        <v>176</v>
      </c>
      <c r="B13" s="191"/>
      <c r="C13" s="191"/>
      <c r="D13" s="191"/>
      <c r="E13" s="191"/>
      <c r="F13" s="191"/>
      <c r="G13" s="54"/>
      <c r="H13" s="54"/>
      <c r="I13" s="54"/>
    </row>
    <row r="14" spans="1:9" ht="16.5" x14ac:dyDescent="0.25">
      <c r="A14" s="145"/>
      <c r="B14" s="145"/>
      <c r="C14" s="145"/>
      <c r="D14" s="72"/>
      <c r="E14" s="145"/>
      <c r="F14" s="145"/>
      <c r="G14" s="54"/>
      <c r="H14" s="54"/>
      <c r="I14" s="54"/>
    </row>
    <row r="15" spans="1:9" ht="16.5" x14ac:dyDescent="0.25">
      <c r="A15" s="145"/>
      <c r="B15" s="145"/>
      <c r="C15" s="145"/>
      <c r="D15" s="72"/>
      <c r="E15" s="145"/>
      <c r="F15" s="145"/>
      <c r="G15" s="54"/>
      <c r="H15" s="54"/>
      <c r="I15" s="54"/>
    </row>
    <row r="16" spans="1:9" ht="16.5" x14ac:dyDescent="0.25">
      <c r="A16" s="54"/>
      <c r="B16" s="54"/>
      <c r="C16" s="54"/>
      <c r="D16" s="55"/>
      <c r="E16" s="54"/>
      <c r="F16" s="54"/>
      <c r="G16" s="54"/>
      <c r="H16" s="54"/>
      <c r="I16" s="54"/>
    </row>
    <row r="17" spans="1:8" x14ac:dyDescent="0.2">
      <c r="A17" s="3"/>
      <c r="B17" s="3"/>
      <c r="C17" s="3"/>
      <c r="D17" s="49"/>
      <c r="E17" s="3"/>
      <c r="F17" s="3"/>
      <c r="G17" s="3"/>
      <c r="H17" s="3"/>
    </row>
    <row r="18" spans="1:8" ht="36" customHeight="1" x14ac:dyDescent="0.2">
      <c r="A18" s="56" t="s">
        <v>109</v>
      </c>
      <c r="B18" s="56" t="s">
        <v>0</v>
      </c>
      <c r="C18" s="56" t="s">
        <v>110</v>
      </c>
      <c r="D18" s="56" t="s">
        <v>169</v>
      </c>
      <c r="E18" s="56" t="s">
        <v>177</v>
      </c>
      <c r="F18" s="56" t="s">
        <v>178</v>
      </c>
      <c r="G18" s="3"/>
    </row>
    <row r="19" spans="1:8" ht="17.45" customHeight="1" x14ac:dyDescent="0.25">
      <c r="A19" s="57">
        <v>1</v>
      </c>
      <c r="B19" s="58" t="s">
        <v>124</v>
      </c>
      <c r="C19" s="59">
        <v>8236</v>
      </c>
      <c r="D19" s="59">
        <v>5795</v>
      </c>
      <c r="E19" s="59">
        <v>4168</v>
      </c>
      <c r="F19" s="59">
        <v>4016</v>
      </c>
      <c r="G19" s="3"/>
    </row>
    <row r="20" spans="1:8" ht="17.45" customHeight="1" x14ac:dyDescent="0.25">
      <c r="A20" s="57">
        <v>2</v>
      </c>
      <c r="B20" s="58" t="s">
        <v>125</v>
      </c>
      <c r="C20" s="59">
        <v>16463</v>
      </c>
      <c r="D20" s="59">
        <v>13062</v>
      </c>
      <c r="E20" s="59">
        <v>9800</v>
      </c>
      <c r="F20" s="59">
        <v>10151</v>
      </c>
      <c r="G20" s="3"/>
    </row>
    <row r="21" spans="1:8" ht="17.45" customHeight="1" x14ac:dyDescent="0.25">
      <c r="A21" s="57">
        <v>3</v>
      </c>
      <c r="B21" s="58" t="s">
        <v>126</v>
      </c>
      <c r="C21" s="59">
        <v>11692</v>
      </c>
      <c r="D21" s="59">
        <v>7616</v>
      </c>
      <c r="E21" s="59">
        <v>6814</v>
      </c>
      <c r="F21" s="59">
        <v>2878</v>
      </c>
      <c r="G21" s="3"/>
    </row>
    <row r="22" spans="1:8" ht="17.45" customHeight="1" x14ac:dyDescent="0.25">
      <c r="A22" s="57">
        <v>4</v>
      </c>
      <c r="B22" s="58" t="s">
        <v>127</v>
      </c>
      <c r="C22" s="59">
        <v>6503</v>
      </c>
      <c r="D22" s="59">
        <v>5771</v>
      </c>
      <c r="E22" s="59">
        <v>4701</v>
      </c>
      <c r="F22" s="59">
        <v>4020</v>
      </c>
      <c r="G22" s="3"/>
    </row>
    <row r="23" spans="1:8" ht="17.45" customHeight="1" x14ac:dyDescent="0.25">
      <c r="A23" s="57">
        <v>5</v>
      </c>
      <c r="B23" s="58" t="s">
        <v>128</v>
      </c>
      <c r="C23" s="59">
        <v>0</v>
      </c>
      <c r="D23" s="59">
        <v>13350</v>
      </c>
      <c r="E23" s="59">
        <v>12939</v>
      </c>
      <c r="F23" s="59">
        <v>0</v>
      </c>
      <c r="G23" s="3"/>
    </row>
    <row r="24" spans="1:8" ht="17.45" customHeight="1" x14ac:dyDescent="0.25">
      <c r="A24" s="57">
        <v>6</v>
      </c>
      <c r="B24" s="58" t="s">
        <v>129</v>
      </c>
      <c r="C24" s="59">
        <v>4270</v>
      </c>
      <c r="D24" s="59">
        <v>696</v>
      </c>
      <c r="E24" s="59"/>
      <c r="F24" s="59">
        <v>0</v>
      </c>
      <c r="G24" s="3"/>
      <c r="H24" s="1" t="s">
        <v>34</v>
      </c>
    </row>
    <row r="25" spans="1:8" ht="17.45" customHeight="1" x14ac:dyDescent="0.25">
      <c r="A25" s="57">
        <v>7</v>
      </c>
      <c r="B25" s="58" t="s">
        <v>130</v>
      </c>
      <c r="C25" s="59">
        <v>18022</v>
      </c>
      <c r="D25" s="59">
        <v>1823</v>
      </c>
      <c r="E25" s="59">
        <v>1823</v>
      </c>
      <c r="F25" s="59">
        <v>2557</v>
      </c>
      <c r="G25" s="3"/>
    </row>
    <row r="26" spans="1:8" ht="17.45" customHeight="1" x14ac:dyDescent="0.25">
      <c r="A26" s="57">
        <v>8</v>
      </c>
      <c r="B26" s="58" t="s">
        <v>131</v>
      </c>
      <c r="C26" s="59">
        <v>73506</v>
      </c>
      <c r="D26" s="59">
        <v>78865</v>
      </c>
      <c r="E26" s="59">
        <v>78644</v>
      </c>
      <c r="F26" s="59">
        <v>65769</v>
      </c>
      <c r="G26" s="3"/>
    </row>
    <row r="27" spans="1:8" ht="17.45" customHeight="1" x14ac:dyDescent="0.25">
      <c r="A27" s="57">
        <v>9</v>
      </c>
      <c r="B27" s="58" t="s">
        <v>132</v>
      </c>
      <c r="C27" s="59">
        <v>5772</v>
      </c>
      <c r="D27" s="59">
        <v>5186</v>
      </c>
      <c r="E27" s="59">
        <v>5186</v>
      </c>
      <c r="F27" s="59">
        <v>2433</v>
      </c>
      <c r="G27" s="3"/>
    </row>
    <row r="28" spans="1:8" ht="17.45" customHeight="1" x14ac:dyDescent="0.25">
      <c r="A28" s="57">
        <v>10</v>
      </c>
      <c r="B28" s="58" t="s">
        <v>133</v>
      </c>
      <c r="C28" s="59">
        <v>9500</v>
      </c>
      <c r="D28" s="59">
        <v>9300</v>
      </c>
      <c r="E28" s="59">
        <v>8300</v>
      </c>
      <c r="F28" s="59">
        <v>7000</v>
      </c>
      <c r="G28" s="3"/>
    </row>
    <row r="29" spans="1:8" ht="17.45" customHeight="1" x14ac:dyDescent="0.25">
      <c r="A29" s="57">
        <v>12</v>
      </c>
      <c r="B29" s="58" t="s">
        <v>134</v>
      </c>
      <c r="C29" s="59">
        <v>4961</v>
      </c>
      <c r="D29" s="59">
        <v>1071</v>
      </c>
      <c r="E29" s="59">
        <v>41071</v>
      </c>
      <c r="F29" s="59">
        <v>0</v>
      </c>
      <c r="G29" s="3"/>
    </row>
    <row r="30" spans="1:8" ht="17.45" customHeight="1" x14ac:dyDescent="0.25">
      <c r="A30" s="57">
        <v>13</v>
      </c>
      <c r="B30" s="58" t="s">
        <v>135</v>
      </c>
      <c r="C30" s="59">
        <v>70931</v>
      </c>
      <c r="D30" s="59">
        <v>0</v>
      </c>
      <c r="E30" s="59">
        <v>0</v>
      </c>
      <c r="F30" s="59">
        <v>0</v>
      </c>
      <c r="G30" s="3"/>
    </row>
    <row r="31" spans="1:8" ht="17.45" customHeight="1" x14ac:dyDescent="0.25">
      <c r="A31" s="57">
        <v>14</v>
      </c>
      <c r="B31" s="58" t="s">
        <v>136</v>
      </c>
      <c r="C31" s="59">
        <v>0</v>
      </c>
      <c r="D31" s="59">
        <v>0</v>
      </c>
      <c r="E31" s="59">
        <v>0</v>
      </c>
      <c r="F31" s="59">
        <v>0</v>
      </c>
      <c r="G31" s="3"/>
    </row>
    <row r="32" spans="1:8" ht="17.45" customHeight="1" x14ac:dyDescent="0.25">
      <c r="A32" s="57">
        <v>15</v>
      </c>
      <c r="B32" s="58" t="s">
        <v>5</v>
      </c>
      <c r="C32" s="59">
        <v>96029</v>
      </c>
      <c r="D32" s="59">
        <v>16108</v>
      </c>
      <c r="E32" s="59">
        <v>14747</v>
      </c>
      <c r="F32" s="59">
        <v>12206</v>
      </c>
      <c r="G32" s="3"/>
    </row>
    <row r="33" spans="1:8" ht="17.45" customHeight="1" x14ac:dyDescent="0.2">
      <c r="A33" s="57"/>
      <c r="B33" s="60" t="s">
        <v>120</v>
      </c>
      <c r="C33" s="73">
        <f>SUM(C19:C32)</f>
        <v>325885</v>
      </c>
      <c r="D33" s="73">
        <f>SUM(D19:D32)</f>
        <v>158643</v>
      </c>
      <c r="E33" s="73">
        <f>SUM(E19:E32)</f>
        <v>188193</v>
      </c>
      <c r="F33" s="73">
        <f>SUM(F19:F32)</f>
        <v>111030</v>
      </c>
      <c r="G33" s="3"/>
    </row>
    <row r="34" spans="1:8" ht="14.25" customHeight="1" x14ac:dyDescent="0.2">
      <c r="A34" s="62"/>
      <c r="B34" s="63"/>
      <c r="C34" s="64"/>
      <c r="D34" s="65"/>
      <c r="E34" s="64"/>
      <c r="F34" s="64"/>
      <c r="G34" s="3"/>
      <c r="H34" s="3"/>
    </row>
    <row r="35" spans="1:8" x14ac:dyDescent="0.2">
      <c r="A35" s="3"/>
      <c r="B35" s="3"/>
      <c r="C35" s="3"/>
      <c r="D35" s="49"/>
      <c r="E35" s="3"/>
      <c r="F35" s="3"/>
      <c r="G35" s="3"/>
      <c r="H35" s="3"/>
    </row>
    <row r="36" spans="1:8" x14ac:dyDescent="0.2">
      <c r="A36" s="3"/>
      <c r="B36" s="3"/>
      <c r="C36" s="3"/>
      <c r="D36" s="49"/>
      <c r="E36" s="3"/>
      <c r="F36" s="3"/>
      <c r="G36" s="3"/>
      <c r="H36" s="3"/>
    </row>
    <row r="37" spans="1:8" ht="15" x14ac:dyDescent="0.25">
      <c r="A37" s="4"/>
      <c r="B37" s="4"/>
      <c r="C37" s="4"/>
      <c r="D37" s="71"/>
      <c r="E37" s="4"/>
      <c r="F37" s="4"/>
      <c r="G37" s="4"/>
      <c r="H37" s="3"/>
    </row>
    <row r="38" spans="1:8" ht="13.5" customHeight="1" x14ac:dyDescent="0.2">
      <c r="A38" s="66" t="s">
        <v>179</v>
      </c>
      <c r="B38" s="66"/>
      <c r="C38" s="67" t="s">
        <v>8</v>
      </c>
      <c r="D38" s="66"/>
      <c r="E38" s="188" t="s">
        <v>137</v>
      </c>
      <c r="F38" s="188"/>
      <c r="G38" s="67"/>
      <c r="H38" s="74"/>
    </row>
    <row r="39" spans="1:8" ht="13.5" customHeight="1" x14ac:dyDescent="0.2">
      <c r="B39" s="67"/>
      <c r="C39" s="67"/>
      <c r="D39" s="66"/>
      <c r="E39" s="68"/>
      <c r="F39" s="68"/>
      <c r="G39" s="67"/>
      <c r="H39" s="74"/>
    </row>
    <row r="40" spans="1:8" ht="15" x14ac:dyDescent="0.2">
      <c r="A40" s="67"/>
      <c r="B40" s="69"/>
      <c r="C40" s="67"/>
      <c r="D40" s="66" t="s">
        <v>122</v>
      </c>
      <c r="E40" s="67"/>
      <c r="F40" s="70" t="s">
        <v>51</v>
      </c>
      <c r="G40" s="67"/>
      <c r="H40" s="74"/>
    </row>
    <row r="41" spans="1:8" ht="12.75" customHeight="1" x14ac:dyDescent="0.25">
      <c r="B41" s="4"/>
      <c r="C41" s="4"/>
      <c r="D41" s="71"/>
      <c r="E41" s="4"/>
      <c r="F41" s="4"/>
      <c r="G41" s="4"/>
      <c r="H41" s="3"/>
    </row>
    <row r="42" spans="1:8" x14ac:dyDescent="0.2">
      <c r="B42" s="3"/>
      <c r="C42" s="3"/>
      <c r="D42" s="49"/>
      <c r="E42" s="3"/>
      <c r="F42" s="3"/>
      <c r="G42" s="3"/>
      <c r="H42" s="3"/>
    </row>
    <row r="43" spans="1:8" x14ac:dyDescent="0.2">
      <c r="A43" s="3"/>
      <c r="B43" s="3"/>
      <c r="C43" s="3"/>
      <c r="D43" s="49"/>
      <c r="E43" s="3"/>
      <c r="F43" s="3"/>
      <c r="G43" s="3"/>
      <c r="H43" s="3"/>
    </row>
    <row r="44" spans="1:8" x14ac:dyDescent="0.2">
      <c r="B44" s="3"/>
      <c r="C44" s="3"/>
      <c r="D44" s="49"/>
      <c r="E44" s="3"/>
      <c r="F44" s="3"/>
      <c r="G44" s="3"/>
      <c r="H44" s="3"/>
    </row>
    <row r="45" spans="1:8" x14ac:dyDescent="0.2">
      <c r="A45" s="3"/>
      <c r="B45" s="3"/>
      <c r="C45" s="3"/>
      <c r="D45" s="49"/>
      <c r="E45" s="3"/>
      <c r="F45" s="3"/>
      <c r="G45" s="3"/>
      <c r="H45" s="3"/>
    </row>
    <row r="46" spans="1:8" x14ac:dyDescent="0.2">
      <c r="A46" s="3"/>
      <c r="B46" s="3"/>
      <c r="C46" s="3"/>
      <c r="D46" s="49"/>
      <c r="E46" s="3"/>
      <c r="F46" s="3"/>
      <c r="G46" s="3"/>
      <c r="H46" s="3"/>
    </row>
    <row r="47" spans="1:8" x14ac:dyDescent="0.2">
      <c r="B47" s="3"/>
      <c r="C47" s="3"/>
      <c r="D47" s="49"/>
      <c r="E47" s="3"/>
      <c r="F47" s="3"/>
      <c r="G47" s="3"/>
      <c r="H47" s="3"/>
    </row>
    <row r="48" spans="1:8" x14ac:dyDescent="0.2">
      <c r="A48" s="3"/>
      <c r="B48" s="3"/>
      <c r="C48" s="3"/>
      <c r="D48" s="49"/>
      <c r="E48" s="3"/>
      <c r="F48" s="3"/>
      <c r="G48" s="3"/>
      <c r="H48" s="3"/>
    </row>
    <row r="49" spans="1:8" x14ac:dyDescent="0.2">
      <c r="A49" s="3"/>
      <c r="B49" s="3"/>
      <c r="C49" s="3"/>
      <c r="D49" s="49"/>
      <c r="E49" s="3"/>
      <c r="F49" s="3"/>
      <c r="G49" s="3"/>
      <c r="H49" s="3"/>
    </row>
    <row r="50" spans="1:8" x14ac:dyDescent="0.2">
      <c r="A50" s="3"/>
      <c r="B50" s="3"/>
      <c r="C50" s="3"/>
      <c r="D50" s="49"/>
      <c r="E50" s="3"/>
      <c r="F50" s="3"/>
      <c r="G50" s="3"/>
      <c r="H50" s="3"/>
    </row>
    <row r="51" spans="1:8" x14ac:dyDescent="0.2">
      <c r="A51" s="3"/>
      <c r="B51" s="3"/>
      <c r="C51" s="3"/>
      <c r="D51" s="49"/>
      <c r="E51" s="3"/>
      <c r="F51" s="3"/>
      <c r="G51" s="3"/>
      <c r="H51" s="3"/>
    </row>
    <row r="52" spans="1:8" x14ac:dyDescent="0.2">
      <c r="A52" s="3"/>
      <c r="B52" s="3"/>
      <c r="C52" s="3"/>
      <c r="D52" s="49"/>
      <c r="E52" s="3"/>
      <c r="F52" s="3"/>
      <c r="G52" s="3"/>
      <c r="H52" s="3"/>
    </row>
  </sheetData>
  <mergeCells count="6">
    <mergeCell ref="E38:F38"/>
    <mergeCell ref="A2:F2"/>
    <mergeCell ref="A7:F7"/>
    <mergeCell ref="A9:F9"/>
    <mergeCell ref="A11:F11"/>
    <mergeCell ref="A13:F13"/>
  </mergeCells>
  <printOptions horizontalCentered="1"/>
  <pageMargins left="0.31496062992125984" right="0.27559055118110237" top="0.98425196850393704" bottom="0.74803149606299213" header="0.51181102362204722" footer="0.59055118110236227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A24"/>
  <sheetViews>
    <sheetView zoomScaleNormal="100" workbookViewId="0">
      <selection activeCell="A7" sqref="A7"/>
    </sheetView>
  </sheetViews>
  <sheetFormatPr defaultColWidth="9" defaultRowHeight="12.75" x14ac:dyDescent="0.2"/>
  <cols>
    <col min="1" max="1" width="51.28515625" style="7" customWidth="1"/>
    <col min="2" max="2" width="8" style="7" customWidth="1"/>
    <col min="3" max="3" width="14" style="7" customWidth="1"/>
    <col min="4" max="4" width="14.7109375" style="7" customWidth="1"/>
    <col min="5" max="6" width="14.85546875" style="7" customWidth="1"/>
    <col min="7" max="7" width="16.42578125" style="7" customWidth="1"/>
    <col min="8" max="235" width="9" style="7" customWidth="1"/>
    <col min="236" max="16384" width="9" style="1"/>
  </cols>
  <sheetData>
    <row r="1" spans="1:235" ht="20.65" customHeight="1" x14ac:dyDescent="0.25">
      <c r="A1" s="5" t="s">
        <v>15</v>
      </c>
      <c r="B1" s="5"/>
      <c r="C1" s="5"/>
      <c r="D1" s="5"/>
      <c r="E1" s="5"/>
      <c r="F1" s="5"/>
      <c r="G1" s="6"/>
    </row>
    <row r="2" spans="1:235" ht="21" customHeight="1" x14ac:dyDescent="0.25">
      <c r="B2" s="8" t="s">
        <v>180</v>
      </c>
      <c r="C2" s="9"/>
      <c r="D2" s="8"/>
      <c r="G2" s="10" t="s">
        <v>16</v>
      </c>
    </row>
    <row r="3" spans="1:235" ht="19.5" customHeight="1" x14ac:dyDescent="0.25">
      <c r="A3" s="11" t="s">
        <v>17</v>
      </c>
      <c r="G3" s="1"/>
    </row>
    <row r="4" spans="1:235" s="15" customFormat="1" ht="28.5" x14ac:dyDescent="0.2">
      <c r="A4" s="12"/>
      <c r="B4" s="13" t="s">
        <v>18</v>
      </c>
      <c r="C4" s="14" t="s">
        <v>19</v>
      </c>
      <c r="D4" s="14" t="s">
        <v>20</v>
      </c>
      <c r="E4" s="14" t="s">
        <v>21</v>
      </c>
      <c r="F4" s="14" t="s">
        <v>22</v>
      </c>
      <c r="G4" s="14" t="s">
        <v>23</v>
      </c>
    </row>
    <row r="5" spans="1:235" ht="22.5" customHeight="1" x14ac:dyDescent="0.25">
      <c r="A5" s="16" t="s">
        <v>24</v>
      </c>
      <c r="B5" s="17">
        <v>71</v>
      </c>
      <c r="C5" s="18">
        <v>0</v>
      </c>
      <c r="D5" s="18"/>
      <c r="E5" s="18"/>
      <c r="F5" s="18"/>
      <c r="G5" s="18"/>
    </row>
    <row r="6" spans="1:235" ht="22.9" customHeight="1" x14ac:dyDescent="0.25">
      <c r="A6" s="19" t="s">
        <v>25</v>
      </c>
      <c r="B6" s="17">
        <v>73</v>
      </c>
      <c r="C6" s="20">
        <v>479</v>
      </c>
      <c r="D6" s="20">
        <v>373</v>
      </c>
      <c r="E6" s="20">
        <v>65</v>
      </c>
      <c r="F6" s="20">
        <v>30</v>
      </c>
      <c r="G6" s="20">
        <v>11</v>
      </c>
      <c r="H6" s="47">
        <f>+D6+E6+F6+G6-C6</f>
        <v>0</v>
      </c>
    </row>
    <row r="7" spans="1:235" ht="18" customHeight="1" x14ac:dyDescent="0.25">
      <c r="A7" s="19" t="s">
        <v>26</v>
      </c>
      <c r="B7" s="17">
        <v>75</v>
      </c>
      <c r="C7" s="20">
        <v>0</v>
      </c>
      <c r="D7" s="18">
        <v>0</v>
      </c>
      <c r="E7" s="18">
        <v>0</v>
      </c>
      <c r="F7" s="18">
        <v>0</v>
      </c>
      <c r="G7" s="18">
        <v>0</v>
      </c>
      <c r="H7" s="47">
        <f>+D7+E7+F7+G7-C7</f>
        <v>0</v>
      </c>
    </row>
    <row r="8" spans="1:235" ht="22.9" customHeight="1" x14ac:dyDescent="0.25">
      <c r="A8" s="19" t="s">
        <v>10</v>
      </c>
      <c r="B8" s="17">
        <v>76</v>
      </c>
      <c r="C8" s="20">
        <v>0</v>
      </c>
      <c r="D8" s="18">
        <v>0</v>
      </c>
      <c r="E8" s="18">
        <v>0</v>
      </c>
      <c r="F8" s="18">
        <v>0</v>
      </c>
      <c r="G8" s="18">
        <v>0</v>
      </c>
      <c r="H8" s="47">
        <f>+D8+E8+F8+G8-C8</f>
        <v>0</v>
      </c>
    </row>
    <row r="9" spans="1:235" ht="19.5" customHeight="1" x14ac:dyDescent="0.25">
      <c r="A9" s="19" t="s">
        <v>11</v>
      </c>
      <c r="B9" s="17">
        <v>77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  <c r="H9" s="47">
        <f>+D9+E9+F9+G9-C9</f>
        <v>0</v>
      </c>
    </row>
    <row r="10" spans="1:235" s="46" customFormat="1" ht="36.4" customHeight="1" x14ac:dyDescent="0.2">
      <c r="A10" s="28" t="s">
        <v>53</v>
      </c>
      <c r="B10" s="29">
        <v>78</v>
      </c>
      <c r="C10" s="30">
        <v>2091</v>
      </c>
      <c r="D10" s="30"/>
      <c r="E10" s="30">
        <v>24</v>
      </c>
      <c r="F10" s="30"/>
      <c r="G10" s="30">
        <v>2067</v>
      </c>
      <c r="H10" s="47">
        <f>+D10+E10+F10+G10-C10</f>
        <v>0</v>
      </c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  <c r="HS10" s="45"/>
      <c r="HT10" s="45"/>
      <c r="HU10" s="45"/>
      <c r="HV10" s="45"/>
      <c r="HW10" s="45"/>
      <c r="HX10" s="45"/>
      <c r="HY10" s="45"/>
      <c r="HZ10" s="45"/>
      <c r="IA10" s="45"/>
    </row>
    <row r="11" spans="1:235" ht="27" customHeight="1" x14ac:dyDescent="0.2">
      <c r="C11" s="21"/>
      <c r="D11" s="21"/>
      <c r="E11" s="21"/>
      <c r="F11" s="21"/>
      <c r="G11" s="21"/>
      <c r="H11" s="15"/>
    </row>
    <row r="12" spans="1:235" ht="15.6" customHeight="1" x14ac:dyDescent="0.25">
      <c r="A12" s="11" t="s">
        <v>27</v>
      </c>
      <c r="C12" s="21"/>
      <c r="D12" s="21"/>
      <c r="E12" s="21"/>
      <c r="F12" s="21"/>
      <c r="G12" s="21"/>
      <c r="H12" s="15"/>
    </row>
    <row r="13" spans="1:235" s="15" customFormat="1" ht="28.5" x14ac:dyDescent="0.2">
      <c r="A13" s="12"/>
      <c r="B13" s="13" t="s">
        <v>18</v>
      </c>
      <c r="C13" s="22" t="s">
        <v>19</v>
      </c>
      <c r="D13" s="22" t="s">
        <v>20</v>
      </c>
      <c r="E13" s="22" t="s">
        <v>21</v>
      </c>
      <c r="F13" s="22" t="s">
        <v>22</v>
      </c>
      <c r="G13" s="22" t="s">
        <v>23</v>
      </c>
    </row>
    <row r="14" spans="1:235" ht="22.9" customHeight="1" x14ac:dyDescent="0.25">
      <c r="A14" s="19" t="s">
        <v>28</v>
      </c>
      <c r="B14" s="17">
        <v>611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5"/>
    </row>
    <row r="15" spans="1:235" ht="22.9" customHeight="1" x14ac:dyDescent="0.25">
      <c r="A15" s="19" t="s">
        <v>29</v>
      </c>
      <c r="B15" s="17">
        <v>612</v>
      </c>
      <c r="C15" s="18">
        <v>0</v>
      </c>
      <c r="D15" s="18">
        <v>0</v>
      </c>
      <c r="E15" s="18">
        <v>0</v>
      </c>
      <c r="F15" s="18">
        <v>0</v>
      </c>
      <c r="G15" s="18">
        <v>0</v>
      </c>
      <c r="H15" s="15"/>
    </row>
    <row r="16" spans="1:235" ht="22.9" customHeight="1" x14ac:dyDescent="0.25">
      <c r="A16" s="19" t="s">
        <v>30</v>
      </c>
      <c r="B16" s="17">
        <v>613</v>
      </c>
      <c r="C16" s="20">
        <v>0</v>
      </c>
      <c r="D16" s="20">
        <v>0</v>
      </c>
      <c r="E16" s="18">
        <v>0</v>
      </c>
      <c r="F16" s="18">
        <v>0</v>
      </c>
      <c r="G16" s="18">
        <v>0</v>
      </c>
      <c r="H16" s="15"/>
    </row>
    <row r="17" spans="1:235" ht="22.9" customHeight="1" x14ac:dyDescent="0.25">
      <c r="A17" s="19" t="s">
        <v>14</v>
      </c>
      <c r="B17" s="17">
        <v>614</v>
      </c>
      <c r="C17" s="20">
        <v>58</v>
      </c>
      <c r="D17" s="20">
        <v>58</v>
      </c>
      <c r="E17" s="23">
        <v>0</v>
      </c>
      <c r="F17" s="18">
        <v>0</v>
      </c>
      <c r="G17" s="18">
        <v>0</v>
      </c>
      <c r="H17" s="47">
        <f>+D17+E17+F17+G17-C17</f>
        <v>0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</row>
    <row r="18" spans="1:235" ht="22.9" customHeight="1" x14ac:dyDescent="0.25">
      <c r="A18" s="19" t="s">
        <v>54</v>
      </c>
      <c r="B18" s="17">
        <v>616</v>
      </c>
      <c r="C18" s="20">
        <v>148</v>
      </c>
      <c r="D18" s="20">
        <v>148</v>
      </c>
      <c r="E18" s="18">
        <v>0</v>
      </c>
      <c r="F18" s="18">
        <v>0</v>
      </c>
      <c r="G18" s="18">
        <v>0</v>
      </c>
      <c r="H18" s="47">
        <f>+D18+E18+F18+G18-C18</f>
        <v>0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</row>
    <row r="19" spans="1:235" ht="21.75" customHeight="1" x14ac:dyDescent="0.25">
      <c r="A19" s="19" t="s">
        <v>9</v>
      </c>
      <c r="B19" s="17">
        <v>617</v>
      </c>
      <c r="C19" s="20">
        <v>148</v>
      </c>
      <c r="D19" s="20">
        <v>110</v>
      </c>
      <c r="E19" s="18">
        <v>0</v>
      </c>
      <c r="F19" s="18">
        <v>0</v>
      </c>
      <c r="G19" s="23">
        <v>38</v>
      </c>
      <c r="H19" s="47">
        <f>+D19+E19+F19+G19-C19</f>
        <v>0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</row>
    <row r="20" spans="1:235" ht="21" customHeight="1" x14ac:dyDescent="0.25">
      <c r="A20" s="19" t="s">
        <v>31</v>
      </c>
      <c r="B20" s="17">
        <v>618</v>
      </c>
      <c r="C20" s="20">
        <v>70</v>
      </c>
      <c r="D20" s="20">
        <v>62</v>
      </c>
      <c r="E20" s="18">
        <v>0</v>
      </c>
      <c r="F20" s="18">
        <v>0</v>
      </c>
      <c r="G20" s="23">
        <v>8</v>
      </c>
      <c r="H20" s="47">
        <f>+D20+E20+F20+G20-C20</f>
        <v>0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</row>
    <row r="21" spans="1:235" ht="21.75" customHeight="1" x14ac:dyDescent="0.25">
      <c r="A21" s="19" t="s">
        <v>12</v>
      </c>
      <c r="B21" s="17">
        <v>619</v>
      </c>
      <c r="C21" s="20">
        <v>44</v>
      </c>
      <c r="D21" s="20">
        <v>17</v>
      </c>
      <c r="E21" s="18">
        <v>1</v>
      </c>
      <c r="F21" s="18">
        <v>4</v>
      </c>
      <c r="G21" s="18">
        <v>22</v>
      </c>
      <c r="H21" s="47">
        <f>+D21+E21+F21+G21-C21</f>
        <v>0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</row>
    <row r="22" spans="1:235" ht="30.75" customHeight="1" x14ac:dyDescent="0.2">
      <c r="B22" s="24"/>
      <c r="G22" s="25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</row>
    <row r="23" spans="1:235" ht="17.45" customHeight="1" x14ac:dyDescent="0.2">
      <c r="A23" s="26" t="s">
        <v>32</v>
      </c>
      <c r="E23" s="27" t="s">
        <v>13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</row>
    <row r="24" spans="1:235" ht="23.25" customHeight="1" x14ac:dyDescent="0.2">
      <c r="A24" s="27" t="s">
        <v>33</v>
      </c>
      <c r="F24" s="27" t="s">
        <v>104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</row>
  </sheetData>
  <pageMargins left="0.4699999988079071" right="0.34999999403953552" top="0.5" bottom="0.49000000953674316" header="0.5" footer="0.5"/>
  <pageSetup paperSize="9" scale="9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Баланс м.09.2018г.МСС</vt:lpstr>
      <vt:lpstr>OPR MSS 09.2018</vt:lpstr>
      <vt:lpstr>ОПП 09.18г.</vt:lpstr>
      <vt:lpstr>709 2018г.</vt:lpstr>
      <vt:lpstr>609 2018г.</vt:lpstr>
      <vt:lpstr>Взем. задължения </vt:lpstr>
      <vt:lpstr>'609 2018г.'!Print_Area</vt:lpstr>
      <vt:lpstr>'709 2018г.'!Print_Area</vt:lpstr>
      <vt:lpstr>'Взем. задължения '!Print_Area</vt:lpstr>
      <vt:lpstr>'ОПП 09.18г.'!Print_Area</vt:lpstr>
    </vt:vector>
  </TitlesOfParts>
  <Company>Pristanishten kompleks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akostadinova</dc:creator>
  <cp:lastModifiedBy>Dobrinca Antcheva</cp:lastModifiedBy>
  <cp:lastPrinted>2018-09-14T08:49:10Z</cp:lastPrinted>
  <dcterms:created xsi:type="dcterms:W3CDTF">2006-03-15T14:29:27Z</dcterms:created>
  <dcterms:modified xsi:type="dcterms:W3CDTF">2018-10-30T12:19:23Z</dcterms:modified>
</cp:coreProperties>
</file>