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22023\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[2]list!$B$734:$B$745</definedName>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G86" i="1"/>
  <c r="F87" i="1"/>
  <c r="F86" i="1" s="1"/>
  <c r="M86" i="1"/>
  <c r="L86" i="1"/>
  <c r="K86" i="1"/>
  <c r="J86" i="1"/>
  <c r="I86" i="1"/>
  <c r="H86" i="1"/>
  <c r="E86" i="1"/>
  <c r="F85" i="1"/>
  <c r="F84" i="1"/>
  <c r="F83" i="1"/>
  <c r="F82" i="1"/>
  <c r="F81" i="1"/>
  <c r="F80" i="1"/>
  <c r="F79" i="1"/>
  <c r="J77" i="1"/>
  <c r="I77" i="1"/>
  <c r="F78" i="1"/>
  <c r="E77" i="1"/>
  <c r="M77" i="1"/>
  <c r="L77" i="1"/>
  <c r="K77" i="1"/>
  <c r="H77" i="1"/>
  <c r="G77" i="1"/>
  <c r="F76" i="1"/>
  <c r="F75" i="1"/>
  <c r="F74" i="1"/>
  <c r="F73" i="1"/>
  <c r="F72" i="1"/>
  <c r="F71" i="1"/>
  <c r="F70" i="1"/>
  <c r="I68" i="1"/>
  <c r="I66" i="1" s="1"/>
  <c r="H68" i="1"/>
  <c r="H66" i="1" s="1"/>
  <c r="G68" i="1"/>
  <c r="G66" i="1" s="1"/>
  <c r="M68" i="1"/>
  <c r="M66" i="1" s="1"/>
  <c r="L68" i="1"/>
  <c r="L66" i="1" s="1"/>
  <c r="K68" i="1"/>
  <c r="K66" i="1" s="1"/>
  <c r="J68" i="1"/>
  <c r="J66" i="1" s="1"/>
  <c r="E68" i="1"/>
  <c r="F67" i="1"/>
  <c r="F63" i="1"/>
  <c r="F62" i="1"/>
  <c r="F61" i="1"/>
  <c r="F60" i="1"/>
  <c r="F59" i="1"/>
  <c r="F58" i="1"/>
  <c r="J56" i="1"/>
  <c r="I56" i="1"/>
  <c r="F57" i="1"/>
  <c r="M56" i="1"/>
  <c r="L56" i="1"/>
  <c r="K56" i="1"/>
  <c r="H56" i="1"/>
  <c r="G56" i="1"/>
  <c r="E56" i="1"/>
  <c r="F55" i="1"/>
  <c r="F54" i="1"/>
  <c r="F53" i="1"/>
  <c r="F52" i="1"/>
  <c r="F51" i="1"/>
  <c r="F50" i="1"/>
  <c r="F49" i="1"/>
  <c r="F48" i="1"/>
  <c r="F47" i="1"/>
  <c r="F46" i="1"/>
  <c r="F45" i="1"/>
  <c r="F44" i="1"/>
  <c r="F43" i="1"/>
  <c r="F42" i="1"/>
  <c r="F41" i="1"/>
  <c r="G39" i="1"/>
  <c r="G38" i="1" s="1"/>
  <c r="J39" i="1"/>
  <c r="I39" i="1"/>
  <c r="I38" i="1" s="1"/>
  <c r="H39" i="1"/>
  <c r="E39" i="1"/>
  <c r="M38" i="1"/>
  <c r="L38" i="1"/>
  <c r="K38" i="1"/>
  <c r="J38" i="1"/>
  <c r="H38" i="1"/>
  <c r="E38" i="1"/>
  <c r="F37" i="1"/>
  <c r="F36" i="1"/>
  <c r="F35" i="1"/>
  <c r="F34" i="1"/>
  <c r="F33" i="1"/>
  <c r="F32" i="1"/>
  <c r="F31" i="1"/>
  <c r="F30" i="1"/>
  <c r="F29" i="1"/>
  <c r="F28" i="1"/>
  <c r="F27" i="1"/>
  <c r="J25" i="1"/>
  <c r="H25" i="1"/>
  <c r="H22" i="1" s="1"/>
  <c r="H64" i="1" s="1"/>
  <c r="F26" i="1"/>
  <c r="F25" i="1" s="1"/>
  <c r="M25" i="1"/>
  <c r="L25" i="1"/>
  <c r="K25" i="1"/>
  <c r="I25" i="1"/>
  <c r="G25" i="1"/>
  <c r="E25" i="1"/>
  <c r="F24" i="1"/>
  <c r="J22" i="1"/>
  <c r="J64" i="1" s="1"/>
  <c r="I22" i="1"/>
  <c r="I64" i="1" s="1"/>
  <c r="F23" i="1"/>
  <c r="F22" i="1" s="1"/>
  <c r="M22" i="1"/>
  <c r="M64" i="1" s="1"/>
  <c r="L22" i="1"/>
  <c r="L64" i="1" s="1"/>
  <c r="L65" i="1" s="1"/>
  <c r="K22" i="1"/>
  <c r="K64" i="1" s="1"/>
  <c r="G22" i="1"/>
  <c r="E22" i="1"/>
  <c r="E64" i="1" s="1"/>
  <c r="M65" i="1" l="1"/>
  <c r="F77" i="1"/>
  <c r="E105" i="1"/>
  <c r="E65" i="1"/>
  <c r="F64" i="1"/>
  <c r="F56" i="1"/>
  <c r="G64" i="1"/>
  <c r="E66" i="1"/>
  <c r="J105" i="1"/>
  <c r="J65" i="1"/>
  <c r="K65" i="1"/>
  <c r="I105" i="1"/>
  <c r="I65" i="1"/>
  <c r="H105" i="1"/>
  <c r="H65" i="1"/>
  <c r="F40" i="1"/>
  <c r="F39" i="1" s="1"/>
  <c r="F38" i="1" s="1"/>
  <c r="F69" i="1"/>
  <c r="F68" i="1" s="1"/>
  <c r="F66" i="1" s="1"/>
  <c r="F105" i="1" l="1"/>
  <c r="F65" i="1"/>
  <c r="B105" i="1"/>
  <c r="B65" i="1"/>
  <c r="G105" i="1"/>
  <c r="G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<sst xmlns="http://schemas.openxmlformats.org/spreadsheetml/2006/main" count="256" uniqueCount="184">
  <si>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</si>
  <si>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</si>
  <si>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</si>
  <si>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</si>
  <si>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</si>
  <si>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</si>
  <si>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</si>
  <si>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</si>
  <si>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</si>
  <si>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</si>
  <si>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</si>
  <si>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</si>
  <si>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</si>
  <si>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</si>
  <si>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</si>
  <si>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</si>
  <si>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</si>
  <si>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</si>
  <si>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</si>
  <si>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</si>
  <si>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</si>
  <si>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</si>
  <si>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</si>
  <si>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</si>
  <si>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</si>
  <si>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</si>
  <si>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</si>
  <si>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</si>
  <si>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</si>
  <si>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</si>
  <si>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</si>
  <si>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</si>
  <si>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</si>
  <si>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</si>
  <si>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</si>
  <si>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</si>
  <si>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</si>
  <si>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</si>
  <si>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</si>
  <si>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</si>
  <si>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</si>
  <si>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</si>
  <si>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</si>
  <si>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</si>
  <si>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</si>
  <si>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</si>
  <si>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</si>
  <si>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</si>
  <si>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</si>
  <si>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</si>
  <si>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</si>
  <si>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</si>
  <si>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</si>
  <si>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</si>
  <si>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</si>
  <si>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</si>
  <si>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</si>
  <si>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</si>
  <si>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</si>
  <si>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</si>
  <si>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</si>
  <si>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</si>
  <si>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</si>
  <si>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</si>
  <si>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</si>
  <si>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</si>
  <si>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</si>
  <si>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</si>
  <si>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</si>
  <si>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</si>
  <si>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</si>
  <si>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</si>
  <si>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</si>
  <si>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</si>
  <si>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</si>
  <si>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</si>
  <si>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</si>
  <si>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</si>
  <si>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</si>
  <si>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</si>
  <si>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</si>
  <si>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</si>
  <si>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</si>
  <si>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</si>
  <si>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</si>
  <si>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</si>
  <si>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</si>
  <si>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</si>
  <si>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</si>
  <si>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</si>
  <si>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</si>
  <si>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</si>
  <si>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</si>
  <si>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</si>
  <si>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</si>
  <si>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</si>
  <si>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</si>
  <si>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</si>
  <si>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</si>
  <si>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</si>
  <si>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</si>
  <si>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</si>
  <si>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</si>
  <si>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</si>
  <si>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</si>
  <si>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</si>
  <si>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</si>
  <si>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</si>
  <si>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</si>
  <si>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</si>
  <si>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</si>
  <si>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</si>
  <si>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</si>
  <si>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</si>
  <si>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</si>
  <si>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</si>
  <si>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</si>
  <si>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</si>
  <si>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</si>
  <si>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</si>
  <si>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</si>
  <si>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</si>
  <si>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</si>
  <si>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</si>
  <si>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</si>
  <si>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</si>
  <si>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</si>
  <si>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</si>
  <si>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</si>
  <si>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</si>
  <si>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</si>
  <si>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</si>
  <si>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</si>
  <si>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</si>
  <si>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</si>
  <si>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</si>
  <si>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</si>
  <si>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</si>
  <si>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</si>
  <si>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</si>
  <si>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</si>
  <si>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</si>
  <si>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</si>
  <si>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</si>
  <si>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</si>
  <si>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</si>
  <si>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</si>
  <si>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</si>
  <si>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</si>
  <si>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</si>
  <si>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</si>
  <si>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</si>
  <si>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</si>
  <si>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</si>
  <si>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</si>
  <si>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</si>
  <si>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</si>
  <si>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</si>
  <si>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</si>
  <si>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</si>
  <si>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</si>
  <si>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</si>
  <si>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</si>
  <si>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</si>
  <si>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</si>
  <si>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</si>
  <si>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</si>
  <si>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</si>
  <si>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</si>
  <si>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</si>
  <si>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</si>
  <si>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</si>
  <si>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</si>
  <si>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</si>
  <si>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</si>
  <si>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</si>
  <si>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</si>
  <si>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</si>
  <si>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А. Димова</t>
  </si>
  <si>
    <t>Д. Караенева</t>
  </si>
  <si>
    <t>Годишен         уточнен план                           2022 г.</t>
  </si>
  <si>
    <t>ОТЧЕТ               2022 г.</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</si>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</sst>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u/>
      <sz val="11"/>
      <color theme="1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6">
    <xf numFmtId="0" fontId="0" fillId="0" borderId="0"/>
    <xf numFmtId="164" fontId="1" fillId="0" borderId="0" applyFont="0" applyFill="0" applyBorder="0" applyAlignment="0" applyProtection="0"/>
    <xf numFmtId="0" fontId="8" fillId="0" borderId="0"/>
    <xf numFmtId="0" fontId="8" fillId="0" borderId="0"/>
    <xf numFmtId="0" fontId="8" fillId="0" borderId="0"/>
    <xf numFmtId="0" fontId="43" fillId="0" borderId="0" applyNumberFormat="0" applyFill="0" applyBorder="0" applyAlignment="0" applyProtection="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xf numFmtId="165" fontId="11" fillId="7" borderId="7" xfId="2" applyNumberFormat="1" applyFont="1" applyFill="1" applyBorder="1" applyAlignment="1" applyProtection="1">
      <alignment horizontal="center" vertical="center"/>
      <protection locked="0"/>
    </xf>
    <xf numFmtId="0" fontId="43" fillId="5" borderId="5" xfId="5" applyFill="1" applyBorder="1" applyAlignment="1" applyProtection="1">
      <alignment horizontal="center" vertical="center"/>
    </xf>
    <xf numFmtId="3" fontId="28" fillId="5" borderId="5" xfId="2" applyNumberFormat="1" applyFont="1" applyFill="1" applyBorder="1" applyAlignment="1" applyProtection="1">
      <alignment horizontal="center" vertical="center"/>
    </xf>
  </cellXfs>
  <cellStyles count="6">
    <cellStyle name="Comma" xfId="1" builtinId="3"/>
    <cellStyle name="Hyperlink" xfId="5" builtinId="8"/>
    <cellStyle name="Normal" xfId="0" builtinId="0"/>
    <cellStyle name="Normal 2" xfId="2"/>
    <cellStyle name="Normal_B3_2013" xfId="3"/>
    <cellStyle name="Normal_BIN 7301,7311 and 6301" xfId="4"/>
  </cellStyles>
  <dxfs count="38">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sheetData sheetId="2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e">
        <v>#NAME?</v>
      </c>
      <c r="C11" s="22"/>
      <c r="D11" s="22"/>
      <c r="E11" s="23" t="s">
        <v>0</v>
      </c>
      <c r="F11" s="455">
        <v>44985</v>
      </c>
      <c r="G11" s="24" t="s">
        <v>1</v>
      </c>
      <c r="H11" s="25">
        <v>0</v>
      </c>
      <c r="I11" s="446">
        <v>0</v>
      </c>
      <c r="J11" s="447"/>
      <c r="K11" s="26"/>
      <c r="L11" s="26"/>
      <c r="N11" s="1"/>
      <c r="O11" s="27"/>
      <c r="Q11" s="1"/>
      <c r="R11" s="28"/>
      <c r="S11" s="28"/>
      <c r="T11" s="28"/>
      <c r="U11" s="28"/>
    </row>
    <row r="12" spans="1:26" ht="23.25" customHeight="1" x14ac:dyDescent="0.3">
      <c r="B12" s="29" t="s">
        <v>2</v>
      </c>
      <c r="C12" s="30"/>
      <c r="D12" s="20"/>
      <c r="E12" s="3"/>
      <c r="F12" s="31"/>
      <c r="G12" s="3"/>
      <c r="H12" s="32"/>
      <c r="I12" s="448" t="s">
        <v>3</v>
      </c>
      <c r="J12" s="448"/>
      <c r="N12" s="1"/>
      <c r="O12" s="30"/>
      <c r="Q12" s="1"/>
      <c r="R12" s="28"/>
      <c r="S12" s="28"/>
      <c r="T12" s="28"/>
      <c r="U12" s="28"/>
    </row>
    <row r="13" spans="1:26" ht="23.25" customHeight="1" x14ac:dyDescent="0.25">
      <c r="B13" s="33" t="s">
        <v>174</v>
      </c>
      <c r="C13" s="30"/>
      <c r="D13" s="30"/>
      <c r="E13" s="34" t="s">
        <v>175</v>
      </c>
      <c r="F13" s="35" t="s">
        <v>176</v>
      </c>
      <c r="G13" s="3"/>
      <c r="H13" s="32"/>
      <c r="I13" s="449"/>
      <c r="J13" s="449"/>
      <c r="N13" s="1"/>
      <c r="O13" s="30"/>
      <c r="Q13" s="1"/>
      <c r="R13" s="28"/>
      <c r="S13" s="28"/>
      <c r="T13" s="28"/>
      <c r="U13" s="28"/>
    </row>
    <row r="14" spans="1:26" ht="23.25" customHeight="1" x14ac:dyDescent="0.25">
      <c r="B14" s="36" t="s">
        <v>4</v>
      </c>
      <c r="C14" s="11"/>
      <c r="D14" s="11"/>
      <c r="E14" s="11"/>
      <c r="F14" s="11"/>
      <c r="G14" s="11"/>
      <c r="H14" s="32"/>
      <c r="I14" s="449"/>
      <c r="J14" s="449"/>
      <c r="N14" s="1"/>
      <c r="O14" s="11"/>
      <c r="Q14" s="1"/>
      <c r="R14" s="28"/>
      <c r="S14" s="28"/>
      <c r="T14" s="28"/>
      <c r="U14" s="28"/>
    </row>
    <row r="15" spans="1:26" ht="21.75" customHeight="1" thickBot="1" x14ac:dyDescent="0.4">
      <c r="B15" s="37" t="s">
        <v>5</v>
      </c>
      <c r="C15" s="38"/>
      <c r="D15" s="38"/>
      <c r="E15" s="39">
        <v>98</v>
      </c>
      <c r="F15" s="40" t="s">
        <v>177</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0" t="s">
        <v>180</v>
      </c>
      <c r="F17" s="452" t="s">
        <v>181</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1"/>
      <c r="F18" s="453"/>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0</v>
      </c>
      <c r="F22" s="101">
        <f t="shared" si="0"/>
        <v>263993337</v>
      </c>
      <c r="G22" s="102">
        <f t="shared" si="0"/>
        <v>263993263</v>
      </c>
      <c r="H22" s="103">
        <f t="shared" si="0"/>
        <v>74</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-19401</v>
      </c>
      <c r="G25" s="127">
        <f t="shared" ref="G25:M25" si="2">+G26+G30+G31+G32+G33</f>
        <v>-19475</v>
      </c>
      <c r="H25" s="128">
        <f>+H26+H30+H31+H32+H33</f>
        <v>74</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74</v>
      </c>
      <c r="G26" s="133">
        <v>0</v>
      </c>
      <c r="H26" s="134">
        <v>74</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4945</v>
      </c>
      <c r="G31" s="168">
        <v>4945</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-24420</v>
      </c>
      <c r="G32" s="168">
        <v>-24420</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0</v>
      </c>
      <c r="F37" s="198">
        <f t="shared" si="1"/>
        <v>264012738</v>
      </c>
      <c r="G37" s="199">
        <v>264012738</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0</v>
      </c>
      <c r="F38" s="208">
        <f t="shared" si="3"/>
        <v>40868422</v>
      </c>
      <c r="G38" s="209">
        <f t="shared" si="3"/>
        <v>40868422</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0</v>
      </c>
      <c r="F48" s="167">
        <f t="shared" si="1"/>
        <v>5142718</v>
      </c>
      <c r="G48" s="162">
        <v>5142718</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0</v>
      </c>
      <c r="F50" s="167">
        <f t="shared" si="1"/>
        <v>35725704</v>
      </c>
      <c r="G50" s="168">
        <v>35725704</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0</v>
      </c>
      <c r="F56" s="292">
        <f t="shared" si="5"/>
        <v>-87668597</v>
      </c>
      <c r="G56" s="293">
        <f t="shared" si="5"/>
        <v>-87668597</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0</v>
      </c>
      <c r="F57" s="298">
        <f t="shared" si="1"/>
        <v>17955179</v>
      </c>
      <c r="G57" s="299">
        <v>17955179</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-105623776</v>
      </c>
      <c r="G58" s="304">
        <v>-105623776</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15024231</v>
      </c>
      <c r="G59" s="309">
        <v>15024231</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0</v>
      </c>
      <c r="F64" s="335">
        <f t="shared" si="6"/>
        <v>135456318</v>
      </c>
      <c r="G64" s="336">
        <f t="shared" si="6"/>
        <v>135456244</v>
      </c>
      <c r="H64" s="337">
        <f t="shared" si="6"/>
        <v>74</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0</v>
      </c>
      <c r="F66" s="347">
        <f>SUM(+F68+F76+F77+F84+F85+F86+F89+F90+F91+F92+F93+F94+F95)</f>
        <v>-135456318</v>
      </c>
      <c r="G66" s="348">
        <f t="shared" ref="G66:L66" si="8">SUM(+G68+G76+G77+G84+G85+G86+G89+G90+G91+G92+G93+G94+G95)</f>
        <v>-135456244</v>
      </c>
      <c r="H66" s="349">
        <f>SUM(+H68+H76+H77+H84+H85+H86+H89+H90+H91+H92+H93+H94+H95)</f>
        <v>-74</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0</v>
      </c>
      <c r="G77" s="309">
        <f t="shared" ref="G77:M77" si="10">SUM(G78:G83)</f>
        <v>0</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0</v>
      </c>
      <c r="G79" s="375">
        <v>0</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-15024230</v>
      </c>
      <c r="G86" s="309">
        <f t="shared" ref="G86:M86" si="11">+G87+G88</f>
        <v>-15024230</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-15024230</v>
      </c>
      <c r="G88" s="382">
        <v>-15024230</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3314578820</v>
      </c>
      <c r="G93" s="168">
        <v>3314578820</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0</v>
      </c>
      <c r="F94" s="167">
        <f t="shared" si="12"/>
        <v>-3435010908</v>
      </c>
      <c r="G94" s="168">
        <v>-3435010908</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74</v>
      </c>
      <c r="H95" s="121">
        <v>-74</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74</v>
      </c>
      <c r="H96" s="397">
        <v>-74</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56" t="s">
        <v>182</v>
      </c>
      <c r="C107" s="420"/>
      <c r="D107" s="420"/>
      <c r="E107" s="424"/>
      <c r="F107" s="19"/>
      <c r="G107" s="425">
        <v>9859</v>
      </c>
      <c r="H107" s="457">
        <v>2748</v>
      </c>
      <c r="I107" s="426"/>
      <c r="J107" s="427">
        <v>44994</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4" t="s">
        <v>168</v>
      </c>
      <c r="H108" s="454"/>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5" t="s">
        <v>183</v>
      </c>
      <c r="F110" s="445"/>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5" t="s">
        <v>178</v>
      </c>
      <c r="F114" s="445"/>
      <c r="G114" s="441"/>
      <c r="H114" s="3"/>
      <c r="I114" s="445" t="s">
        <v>179</v>
      </c>
      <c r="J114" s="445"/>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16" priority="17" stopIfTrue="1" operator="notEqual">
      <formula>0</formula>
    </cfRule>
  </conditionalFormatting>
  <conditionalFormatting sqref="E105:J105">
    <cfRule type="cellIs" dxfId="15" priority="16" stopIfTrue="1" operator="notEqual">
      <formula>0</formula>
    </cfRule>
  </conditionalFormatting>
  <conditionalFormatting sqref="G107:H107 B107">
    <cfRule type="cellIs" dxfId="14" priority="15" stopIfTrue="1" operator="equal">
      <formula>0</formula>
    </cfRule>
  </conditionalFormatting>
  <conditionalFormatting sqref="I114 E110">
    <cfRule type="cellIs" dxfId="13" priority="14" stopIfTrue="1" operator="equal">
      <formula>0</formula>
    </cfRule>
  </conditionalFormatting>
  <conditionalFormatting sqref="J107">
    <cfRule type="cellIs" dxfId="12" priority="13" stopIfTrue="1" operator="equal">
      <formula>0</formula>
    </cfRule>
  </conditionalFormatting>
  <conditionalFormatting sqref="E114:F114">
    <cfRule type="cellIs" dxfId="11" priority="12" stopIfTrue="1" operator="equal">
      <formula>0</formula>
    </cfRule>
  </conditionalFormatting>
  <conditionalFormatting sqref="F15">
    <cfRule type="cellIs" dxfId="10" priority="7" stopIfTrue="1" operator="equal">
      <formula>"Чужди средства"</formula>
    </cfRule>
    <cfRule type="cellIs" dxfId="9" priority="8" stopIfTrue="1" operator="equal">
      <formula>"СЕС - ДМП"</formula>
    </cfRule>
    <cfRule type="cellIs" dxfId="8" priority="9" stopIfTrue="1" operator="equal">
      <formula>"СЕС - РА"</formula>
    </cfRule>
    <cfRule type="cellIs" dxfId="7" priority="10" stopIfTrue="1" operator="equal">
      <formula>"СЕС - ДЕС"</formula>
    </cfRule>
    <cfRule type="cellIs" dxfId="6" priority="11" stopIfTrue="1" operator="equal">
      <formula>"СЕС - КСФ"</formula>
    </cfRule>
  </conditionalFormatting>
  <conditionalFormatting sqref="B105">
    <cfRule type="cellIs" dxfId="5" priority="6" stopIfTrue="1" operator="notEqual">
      <formula>0</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10">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ormula1>Date</formula1>
    </dataValidation>
  </dataValidations>
  <hyperlinks>
    <hyperlink ref="B107" r:id="rId1"/>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2023-03-13T08:04:02Z</dcterms:modified>
</cp:coreProperties>
</file>