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1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G77" i="1"/>
  <c r="F78" i="1"/>
  <c r="E77" i="1"/>
  <c r="M77" i="1"/>
  <c r="L77" i="1"/>
  <c r="K77" i="1"/>
  <c r="I77" i="1"/>
  <c r="H77" i="1"/>
  <c r="F76" i="1"/>
  <c r="F75" i="1"/>
  <c r="F74" i="1"/>
  <c r="F73" i="1"/>
  <c r="F72" i="1"/>
  <c r="F71" i="1"/>
  <c r="F70" i="1"/>
  <c r="J68" i="1"/>
  <c r="I68" i="1"/>
  <c r="H68" i="1"/>
  <c r="F69" i="1"/>
  <c r="F68" i="1" s="1"/>
  <c r="M68" i="1"/>
  <c r="M66" i="1" s="1"/>
  <c r="L68" i="1"/>
  <c r="L66" i="1" s="1"/>
  <c r="K68" i="1"/>
  <c r="K66" i="1" s="1"/>
  <c r="G68" i="1"/>
  <c r="E68" i="1"/>
  <c r="E66" i="1" s="1"/>
  <c r="F67" i="1"/>
  <c r="F63" i="1"/>
  <c r="F62" i="1"/>
  <c r="F61" i="1"/>
  <c r="F60" i="1"/>
  <c r="F59" i="1"/>
  <c r="F58" i="1"/>
  <c r="G56" i="1"/>
  <c r="F57" i="1"/>
  <c r="E56" i="1"/>
  <c r="M56" i="1"/>
  <c r="L56" i="1"/>
  <c r="K56" i="1"/>
  <c r="I56" i="1"/>
  <c r="H56" i="1"/>
  <c r="F55" i="1"/>
  <c r="F54" i="1"/>
  <c r="F53" i="1"/>
  <c r="F52" i="1"/>
  <c r="F51" i="1"/>
  <c r="F50" i="1"/>
  <c r="F49" i="1"/>
  <c r="F48" i="1"/>
  <c r="F47" i="1"/>
  <c r="F46" i="1"/>
  <c r="F45" i="1"/>
  <c r="F44" i="1"/>
  <c r="F43" i="1"/>
  <c r="F42" i="1"/>
  <c r="F41" i="1"/>
  <c r="I39" i="1"/>
  <c r="I38" i="1" s="1"/>
  <c r="F40" i="1"/>
  <c r="F39" i="1" s="1"/>
  <c r="F38" i="1" s="1"/>
  <c r="J39" i="1"/>
  <c r="J38" i="1" s="1"/>
  <c r="H39" i="1"/>
  <c r="H38" i="1" s="1"/>
  <c r="G39" i="1"/>
  <c r="E39" i="1"/>
  <c r="M38" i="1"/>
  <c r="L38" i="1"/>
  <c r="K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K65" i="1" s="1"/>
  <c r="J25" i="1"/>
  <c r="J22" i="1" s="1"/>
  <c r="E25" i="1"/>
  <c r="F24" i="1"/>
  <c r="F23" i="1"/>
  <c r="E22" i="1"/>
  <c r="M22" i="1"/>
  <c r="M64" i="1" s="1"/>
  <c r="M65" i="1" l="1"/>
  <c r="F56" i="1"/>
  <c r="G66" i="1"/>
  <c r="H66" i="1"/>
  <c r="H105" i="1" s="1"/>
  <c r="F77" i="1"/>
  <c r="E64" i="1"/>
  <c r="I66" i="1"/>
  <c r="I105" i="1" s="1"/>
  <c r="F66" i="1"/>
  <c r="F25" i="1"/>
  <c r="F22" i="1" s="1"/>
  <c r="F64" i="1" s="1"/>
  <c r="F86" i="1"/>
  <c r="J64" i="1"/>
  <c r="H65" i="1"/>
  <c r="J56" i="1"/>
  <c r="J77" i="1"/>
  <c r="J66" i="1" s="1"/>
  <c r="G25" i="1"/>
  <c r="G22" i="1" s="1"/>
  <c r="G64" i="1" s="1"/>
  <c r="G86" i="1"/>
  <c r="G105" i="1" l="1"/>
  <c r="G65" i="1"/>
  <c r="F105" i="1"/>
  <c r="F65" i="1"/>
  <c r="J105" i="1"/>
  <c r="J65" i="1"/>
  <c r="E105" i="1"/>
  <c r="E6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<sst xmlns="http://schemas.openxmlformats.org/spreadsheetml/2006/main" count="253" uniqueCount="181">
  <si>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</si>
  <si>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</si>
  <si>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</si>
  <si>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</si>
  <si>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</si>
  <si>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</si>
  <si>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</si>
  <si>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</si>
  <si>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</si>
  <si>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</si>
  <si>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</si>
  <si>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</si>
  <si>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</si>
  <si>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</si>
  <si>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</si>
  <si>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</si>
  <si>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</si>
  <si>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</si>
  <si>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</si>
  <si>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</si>
  <si>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</si>
  <si>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</si>
  <si>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</si>
  <si>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</si>
  <si>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</si>
  <si>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</si>
  <si>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</si>
  <si>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</si>
  <si>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</si>
  <si>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</si>
  <si>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</si>
  <si>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</si>
  <si>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</si>
  <si>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</si>
  <si>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</si>
  <si>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</si>
  <si>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</si>
  <si>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</si>
  <si>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</si>
  <si>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</si>
  <si>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</si>
  <si>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</si>
  <si>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</si>
  <si>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</si>
  <si>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</si>
  <si>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</si>
  <si>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</si>
  <si>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</si>
  <si>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</si>
  <si>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</si>
  <si>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</si>
  <si>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</si>
  <si>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</si>
  <si>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</si>
  <si>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</si>
  <si>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</si>
  <si>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</si>
  <si>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</si>
  <si>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</si>
  <si>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</si>
  <si>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</si>
  <si>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</si>
  <si>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</si>
  <si>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</si>
  <si>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</si>
  <si>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</si>
  <si>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</si>
  <si>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</si>
  <si>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</si>
  <si>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</si>
  <si>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</si>
  <si>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</si>
  <si>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</si>
  <si>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</si>
  <si>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</si>
  <si>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</si>
  <si>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</si>
  <si>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</si>
  <si>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</si>
  <si>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</si>
  <si>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</si>
  <si>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</si>
  <si>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</si>
  <si>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</si>
  <si>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</si>
  <si>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</si>
  <si>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</si>
  <si>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</si>
  <si>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</si>
  <si>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</si>
  <si>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</si>
  <si>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</si>
  <si>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</si>
  <si>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</si>
  <si>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</si>
  <si>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</si>
  <si>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</si>
  <si>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</si>
  <si>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</si>
  <si>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</si>
  <si>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</si>
  <si>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</si>
  <si>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</si>
  <si>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</si>
  <si>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</si>
  <si>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</si>
  <si>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</si>
  <si>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</si>
  <si>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</si>
  <si>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</si>
  <si>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</si>
  <si>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</si>
  <si>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</si>
  <si>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</si>
  <si>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</si>
  <si>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</si>
  <si>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</si>
  <si>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</si>
  <si>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</si>
  <si>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</si>
  <si>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</si>
  <si>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</si>
  <si>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</si>
  <si>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</si>
  <si>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</si>
  <si>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</si>
  <si>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</si>
  <si>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</si>
  <si>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</si>
  <si>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</si>
  <si>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</si>
  <si>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</si>
  <si>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</si>
  <si>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</si>
  <si>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</si>
  <si>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</si>
  <si>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</si>
  <si>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</si>
  <si>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</si>
  <si>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</si>
  <si>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</si>
  <si>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</si>
  <si>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</si>
  <si>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</si>
  <si>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</si>
  <si>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</si>
  <si>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</si>
  <si>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</si>
  <si>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</si>
  <si>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</si>
  <si>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</si>
  <si>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</si>
  <si>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</si>
  <si>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</si>
  <si>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</si>
  <si>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</si>
  <si>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</si>
  <si>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</si>
  <si>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</si>
  <si>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</si>
  <si>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</si>
  <si>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</si>
  <si>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</si>
  <si>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</si>
  <si>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</si>
  <si>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</si>
  <si>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</si>
  <si>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</si>
  <si>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</si>
  <si>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</si>
  <si>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</si>
  <si>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</si>
  <si>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</si>
  <si>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</si>
  <si>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</si>
  <si>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</si>
  <si>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КСФ</t>
  </si>
  <si>
    <t>Национален фонд към Министерството на финансите</t>
  </si>
  <si>
    <t>9817</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</si>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</sst>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H45" sqref="H4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45260</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175</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176</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173</v>
      </c>
      <c r="F17" s="454" t="s">
        <v>174</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4113803800</v>
      </c>
      <c r="F22" s="101">
        <f t="shared" si="0"/>
        <v>1523398690</v>
      </c>
      <c r="G22" s="102">
        <f t="shared" si="0"/>
        <v>1523398616</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-664205</v>
      </c>
      <c r="G25" s="127">
        <f t="shared" ref="G25:M25" si="2">+G26+G30+G31+G32+G33</f>
        <v>-664279</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49053</v>
      </c>
      <c r="G31" s="168">
        <v>49053</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-713332</v>
      </c>
      <c r="G32" s="168">
        <v>-713332</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4113803800</v>
      </c>
      <c r="F37" s="198">
        <f t="shared" si="1"/>
        <v>1524062895</v>
      </c>
      <c r="G37" s="199">
        <v>1524062895</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3759142000</v>
      </c>
      <c r="F38" s="208">
        <f t="shared" si="3"/>
        <v>594001205</v>
      </c>
      <c r="G38" s="209">
        <f t="shared" si="3"/>
        <v>594001205</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110430900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56850000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29521600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24059300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656663700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78816000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1200000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435603400</v>
      </c>
      <c r="F48" s="167">
        <f t="shared" si="1"/>
        <v>69686789</v>
      </c>
      <c r="G48" s="162">
        <v>69686789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1113426000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1364202000</v>
      </c>
      <c r="F50" s="167">
        <f t="shared" si="1"/>
        <v>512579436</v>
      </c>
      <c r="G50" s="168">
        <v>512579436</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510664700</v>
      </c>
      <c r="F56" s="292">
        <f t="shared" si="5"/>
        <v>-950464905</v>
      </c>
      <c r="G56" s="293">
        <f t="shared" si="5"/>
        <v>-950464905</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510664700</v>
      </c>
      <c r="F57" s="298">
        <f t="shared" si="1"/>
        <v>353607505</v>
      </c>
      <c r="G57" s="299">
        <v>353607505</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-1304072410</v>
      </c>
      <c r="G58" s="304">
        <v>-1304072410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-74089999</v>
      </c>
      <c r="G59" s="309">
        <v>-74089999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865326500</v>
      </c>
      <c r="F64" s="335">
        <f t="shared" si="6"/>
        <v>-21067420</v>
      </c>
      <c r="G64" s="336">
        <f t="shared" si="6"/>
        <v>-21067494</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-865326500</v>
      </c>
      <c r="F66" s="347">
        <f>SUM(+F68+F76+F77+F84+F85+F86+F89+F90+F91+F92+F93+F94+F95)</f>
        <v>21067420</v>
      </c>
      <c r="G66" s="348">
        <f t="shared" ref="G66:L66" si="8">SUM(+G68+G76+G77+G84+G85+G86+G89+G90+G91+G92+G93+G94+G95)</f>
        <v>21067494</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-81952808</v>
      </c>
      <c r="G77" s="309">
        <f t="shared" ref="G77:M77" si="10">SUM(G78:G83)</f>
        <v>-81952808</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-103204086</v>
      </c>
      <c r="G78" s="367">
        <v>-103204086</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21251278</v>
      </c>
      <c r="G79" s="375">
        <v>21251278</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-492972542</v>
      </c>
      <c r="G86" s="309">
        <f t="shared" ref="G86:M86" si="11">+G87+G88</f>
        <v>-492972542</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-492972542</v>
      </c>
      <c r="G88" s="382">
        <v>-492972542</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-865326500</v>
      </c>
      <c r="F94" s="167">
        <f t="shared" si="12"/>
        <v>-2718586050</v>
      </c>
      <c r="G94" s="168">
        <v>-2718586050</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179</v>
      </c>
      <c r="C107" s="420"/>
      <c r="D107" s="420"/>
      <c r="E107" s="424"/>
      <c r="F107" s="19"/>
      <c r="G107" s="425">
        <v>9859</v>
      </c>
      <c r="H107" s="425">
        <v>2757</v>
      </c>
      <c r="I107" s="426"/>
      <c r="J107" s="427">
        <v>45268</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180</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v>0</v>
      </c>
      <c r="F114" s="447"/>
      <c r="G114" s="441"/>
      <c r="H114" s="3"/>
      <c r="I114" s="447">
        <v>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2023-12-11T12:32:38Z</dcterms:modified>
</cp:coreProperties>
</file>