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stsvetanova\Desktop\ФО\"/>
    </mc:Choice>
  </mc:AlternateContent>
  <bookViews>
    <workbookView xWindow="390" yWindow="465" windowWidth="11340" windowHeight="6105" tabRatio="685"/>
  </bookViews>
  <sheets>
    <sheet name="Корекция" sheetId="3" r:id="rId1"/>
    <sheet name="Разшифровка на средствата" sheetId="4" r:id="rId2"/>
    <sheet name="Разшифровка -73 млн.лв." sheetId="5" r:id="rId3"/>
  </sheets>
  <definedNames>
    <definedName name="_xlnm._FilterDatabase" localSheetId="0" hidden="1">Корекция!$B$1:$B$328</definedName>
    <definedName name="for_FO" localSheetId="0">#REF!</definedName>
    <definedName name="for_FO" localSheetId="1">#REF!</definedName>
    <definedName name="for_FO">#REF!</definedName>
    <definedName name="for_Sebra" localSheetId="0">Корекция!#REF!</definedName>
    <definedName name="for_Sebra" localSheetId="1">'Разшифровка на средствата'!#REF!</definedName>
    <definedName name="for_Sebra">#REF!</definedName>
    <definedName name="_xlnm.Print_Area" localSheetId="0">Корекция!$B$1:$D$341</definedName>
    <definedName name="_xlnm.Print_Area" localSheetId="1">'Разшифровка на средствата'!$B$1:$D$339</definedName>
    <definedName name="_xlnm.Print_Titles" localSheetId="0">Корекция!$B:$B,Корекция!$3:$6</definedName>
    <definedName name="_xlnm.Print_Titles" localSheetId="1">'Разшифровка на средствата'!$B:$B,'Разшифровка на средствата'!$2:$5</definedName>
  </definedNames>
  <calcPr calcId="162913"/>
</workbook>
</file>

<file path=xl/calcChain.xml><?xml version="1.0" encoding="utf-8"?>
<calcChain xmlns="http://schemas.openxmlformats.org/spreadsheetml/2006/main">
  <c r="C23" i="3" l="1"/>
  <c r="D23" i="3"/>
  <c r="E23" i="3"/>
  <c r="F23" i="3"/>
  <c r="C38" i="3"/>
  <c r="D38" i="3"/>
  <c r="E38" i="3"/>
  <c r="F38" i="3"/>
  <c r="C52" i="3"/>
  <c r="D52" i="3"/>
  <c r="E52" i="3"/>
  <c r="F52" i="3"/>
  <c r="C64" i="3"/>
  <c r="D64" i="3"/>
  <c r="E64" i="3"/>
  <c r="F64" i="3"/>
  <c r="C77" i="3"/>
  <c r="D77" i="3"/>
  <c r="E77" i="3"/>
  <c r="F77" i="3"/>
  <c r="C89" i="3"/>
  <c r="D89" i="3"/>
  <c r="E89" i="3"/>
  <c r="F89" i="3"/>
  <c r="C95" i="3"/>
  <c r="D95" i="3"/>
  <c r="E95" i="3"/>
  <c r="F95" i="3"/>
  <c r="C105" i="3"/>
  <c r="D105" i="3"/>
  <c r="E105" i="3"/>
  <c r="F105" i="3"/>
  <c r="C114" i="3"/>
  <c r="D114" i="3"/>
  <c r="E114" i="3"/>
  <c r="F114" i="3"/>
  <c r="C125" i="3"/>
  <c r="D125" i="3"/>
  <c r="E125" i="3"/>
  <c r="F125" i="3"/>
  <c r="C135" i="3"/>
  <c r="D135" i="3"/>
  <c r="E135" i="3"/>
  <c r="F135" i="3"/>
  <c r="C148" i="3"/>
  <c r="D148" i="3"/>
  <c r="E148" i="3"/>
  <c r="F148" i="3"/>
  <c r="C162" i="3"/>
  <c r="D162" i="3"/>
  <c r="E162" i="3"/>
  <c r="F162" i="3"/>
  <c r="C170" i="3"/>
  <c r="D170" i="3"/>
  <c r="E170" i="3"/>
  <c r="F170" i="3"/>
  <c r="C183" i="3"/>
  <c r="D183" i="3"/>
  <c r="E183" i="3"/>
  <c r="F183" i="3"/>
  <c r="C203" i="3"/>
  <c r="D203" i="3"/>
  <c r="E203" i="3"/>
  <c r="F203" i="3"/>
  <c r="C212" i="3"/>
  <c r="D212" i="3"/>
  <c r="E212" i="3"/>
  <c r="F212" i="3"/>
  <c r="C222" i="3"/>
  <c r="D222" i="3"/>
  <c r="E222" i="3"/>
  <c r="F222" i="3"/>
  <c r="C231" i="3"/>
  <c r="D231" i="3"/>
  <c r="E231" i="3"/>
  <c r="F231" i="3"/>
  <c r="C237" i="3"/>
  <c r="D237" i="3"/>
  <c r="E237" i="3"/>
  <c r="F237" i="3"/>
  <c r="C249" i="3"/>
  <c r="D249" i="3"/>
  <c r="E249" i="3"/>
  <c r="F249" i="3"/>
  <c r="C274" i="3"/>
  <c r="D274" i="3"/>
  <c r="E274" i="3"/>
  <c r="F274" i="3"/>
  <c r="C287" i="3"/>
  <c r="D287" i="3"/>
  <c r="E287" i="3"/>
  <c r="F287" i="3"/>
  <c r="C294" i="3"/>
  <c r="D294" i="3"/>
  <c r="E294" i="3"/>
  <c r="F294" i="3"/>
  <c r="C307" i="3"/>
  <c r="D307" i="3"/>
  <c r="E307" i="3"/>
  <c r="F307" i="3"/>
  <c r="C319" i="3"/>
  <c r="D319" i="3"/>
  <c r="E319" i="3"/>
  <c r="F319" i="3"/>
  <c r="C326" i="3"/>
  <c r="D326" i="3"/>
  <c r="E326" i="3"/>
  <c r="F326" i="3"/>
  <c r="C328" i="3"/>
  <c r="D328" i="3"/>
  <c r="E328" i="3"/>
  <c r="F328" i="3"/>
  <c r="C8" i="4"/>
  <c r="E8" i="4"/>
  <c r="E9" i="4"/>
  <c r="C9" i="4" s="1"/>
  <c r="E10" i="4"/>
  <c r="C10" i="4" s="1"/>
  <c r="E11" i="4"/>
  <c r="C11" i="4" s="1"/>
  <c r="C12" i="4"/>
  <c r="E12" i="4"/>
  <c r="E13" i="4"/>
  <c r="C13" i="4" s="1"/>
  <c r="E14" i="4"/>
  <c r="C14" i="4" s="1"/>
  <c r="E15" i="4"/>
  <c r="C15" i="4" s="1"/>
  <c r="C16" i="4"/>
  <c r="E16" i="4"/>
  <c r="E17" i="4"/>
  <c r="C17" i="4" s="1"/>
  <c r="E18" i="4"/>
  <c r="C18" i="4" s="1"/>
  <c r="E19" i="4"/>
  <c r="C19" i="4" s="1"/>
  <c r="E20" i="4"/>
  <c r="C20" i="4" s="1"/>
  <c r="E21" i="4"/>
  <c r="C21" i="4" s="1"/>
  <c r="D22" i="4"/>
  <c r="F22" i="4"/>
  <c r="E23" i="4"/>
  <c r="C23" i="4" s="1"/>
  <c r="E24" i="4"/>
  <c r="C24" i="4" s="1"/>
  <c r="C25" i="4"/>
  <c r="E25" i="4"/>
  <c r="E26" i="4"/>
  <c r="E27" i="4"/>
  <c r="C27" i="4" s="1"/>
  <c r="E28" i="4"/>
  <c r="C28" i="4" s="1"/>
  <c r="C29" i="4"/>
  <c r="E29" i="4"/>
  <c r="E30" i="4"/>
  <c r="C30" i="4" s="1"/>
  <c r="E31" i="4"/>
  <c r="C31" i="4" s="1"/>
  <c r="E32" i="4"/>
  <c r="C32" i="4" s="1"/>
  <c r="E33" i="4"/>
  <c r="C33" i="4" s="1"/>
  <c r="E34" i="4"/>
  <c r="C34" i="4" s="1"/>
  <c r="E35" i="4"/>
  <c r="C35" i="4" s="1"/>
  <c r="E36" i="4"/>
  <c r="C36" i="4" s="1"/>
  <c r="D37" i="4"/>
  <c r="F37" i="4"/>
  <c r="E38" i="4"/>
  <c r="C38" i="4" s="1"/>
  <c r="E39" i="4"/>
  <c r="C39" i="4" s="1"/>
  <c r="E40" i="4"/>
  <c r="C40" i="4" s="1"/>
  <c r="E41" i="4"/>
  <c r="C41" i="4" s="1"/>
  <c r="E42" i="4"/>
  <c r="C42" i="4" s="1"/>
  <c r="E43" i="4"/>
  <c r="C43" i="4" s="1"/>
  <c r="E44" i="4"/>
  <c r="C44" i="4" s="1"/>
  <c r="E45" i="4"/>
  <c r="C45" i="4" s="1"/>
  <c r="E46" i="4"/>
  <c r="C46" i="4" s="1"/>
  <c r="E47" i="4"/>
  <c r="C47" i="4" s="1"/>
  <c r="E48" i="4"/>
  <c r="C48" i="4" s="1"/>
  <c r="E49" i="4"/>
  <c r="C49" i="4" s="1"/>
  <c r="E50" i="4"/>
  <c r="C50" i="4" s="1"/>
  <c r="D51" i="4"/>
  <c r="F51" i="4"/>
  <c r="E52" i="4"/>
  <c r="C52" i="4" s="1"/>
  <c r="E53" i="4"/>
  <c r="C53" i="4" s="1"/>
  <c r="E54" i="4"/>
  <c r="C55" i="4"/>
  <c r="E55" i="4"/>
  <c r="E56" i="4"/>
  <c r="C56" i="4" s="1"/>
  <c r="E57" i="4"/>
  <c r="C57" i="4" s="1"/>
  <c r="E58" i="4"/>
  <c r="C58" i="4" s="1"/>
  <c r="E59" i="4"/>
  <c r="C59" i="4" s="1"/>
  <c r="E60" i="4"/>
  <c r="C60" i="4" s="1"/>
  <c r="E61" i="4"/>
  <c r="C61" i="4" s="1"/>
  <c r="E62" i="4"/>
  <c r="C62" i="4" s="1"/>
  <c r="D63" i="4"/>
  <c r="F63" i="4"/>
  <c r="E64" i="4"/>
  <c r="C64" i="4" s="1"/>
  <c r="E65" i="4"/>
  <c r="E66" i="4"/>
  <c r="C66" i="4" s="1"/>
  <c r="E67" i="4"/>
  <c r="C67" i="4" s="1"/>
  <c r="C68" i="4"/>
  <c r="E68" i="4"/>
  <c r="E69" i="4"/>
  <c r="C69" i="4" s="1"/>
  <c r="E70" i="4"/>
  <c r="C70" i="4" s="1"/>
  <c r="E71" i="4"/>
  <c r="C71" i="4" s="1"/>
  <c r="E72" i="4"/>
  <c r="C72" i="4" s="1"/>
  <c r="E73" i="4"/>
  <c r="C73" i="4" s="1"/>
  <c r="E74" i="4"/>
  <c r="C74" i="4" s="1"/>
  <c r="E75" i="4"/>
  <c r="C75" i="4" s="1"/>
  <c r="D76" i="4"/>
  <c r="F76" i="4"/>
  <c r="E77" i="4"/>
  <c r="C77" i="4" s="1"/>
  <c r="E78" i="4"/>
  <c r="E79" i="4"/>
  <c r="C79" i="4" s="1"/>
  <c r="E80" i="4"/>
  <c r="C80" i="4" s="1"/>
  <c r="C81" i="4"/>
  <c r="E81" i="4"/>
  <c r="E82" i="4"/>
  <c r="C82" i="4" s="1"/>
  <c r="E83" i="4"/>
  <c r="C83" i="4" s="1"/>
  <c r="E84" i="4"/>
  <c r="C84" i="4" s="1"/>
  <c r="E85" i="4"/>
  <c r="C85" i="4" s="1"/>
  <c r="E86" i="4"/>
  <c r="C86" i="4" s="1"/>
  <c r="E87" i="4"/>
  <c r="C87" i="4" s="1"/>
  <c r="D88" i="4"/>
  <c r="F88" i="4"/>
  <c r="E89" i="4"/>
  <c r="C89" i="4" s="1"/>
  <c r="E90" i="4"/>
  <c r="C90" i="4" s="1"/>
  <c r="E91" i="4"/>
  <c r="C91" i="4" s="1"/>
  <c r="E92" i="4"/>
  <c r="C92" i="4" s="1"/>
  <c r="E93" i="4"/>
  <c r="C93" i="4" s="1"/>
  <c r="D94" i="4"/>
  <c r="F94" i="4"/>
  <c r="E95" i="4"/>
  <c r="C95" i="4" s="1"/>
  <c r="E96" i="4"/>
  <c r="E97" i="4"/>
  <c r="C97" i="4" s="1"/>
  <c r="E98" i="4"/>
  <c r="C98" i="4" s="1"/>
  <c r="C99" i="4"/>
  <c r="E99" i="4"/>
  <c r="E100" i="4"/>
  <c r="C100" i="4" s="1"/>
  <c r="E101" i="4"/>
  <c r="C101" i="4" s="1"/>
  <c r="E102" i="4"/>
  <c r="C102" i="4" s="1"/>
  <c r="E103" i="4"/>
  <c r="C103" i="4" s="1"/>
  <c r="D104" i="4"/>
  <c r="F104" i="4"/>
  <c r="E105" i="4"/>
  <c r="C105" i="4" s="1"/>
  <c r="E106" i="4"/>
  <c r="C106" i="4" s="1"/>
  <c r="E107" i="4"/>
  <c r="C108" i="4"/>
  <c r="E108" i="4"/>
  <c r="E109" i="4"/>
  <c r="C109" i="4" s="1"/>
  <c r="E110" i="4"/>
  <c r="C110" i="4" s="1"/>
  <c r="E111" i="4"/>
  <c r="C111" i="4" s="1"/>
  <c r="C112" i="4"/>
  <c r="E112" i="4"/>
  <c r="D113" i="4"/>
  <c r="F113" i="4"/>
  <c r="E114" i="4"/>
  <c r="C114" i="4" s="1"/>
  <c r="E115" i="4"/>
  <c r="C115" i="4" s="1"/>
  <c r="C116" i="4"/>
  <c r="E116" i="4"/>
  <c r="E117" i="4"/>
  <c r="C117" i="4" s="1"/>
  <c r="E118" i="4"/>
  <c r="C118" i="4" s="1"/>
  <c r="E119" i="4"/>
  <c r="C119" i="4" s="1"/>
  <c r="E120" i="4"/>
  <c r="C120" i="4" s="1"/>
  <c r="E121" i="4"/>
  <c r="C121" i="4" s="1"/>
  <c r="E122" i="4"/>
  <c r="C122" i="4" s="1"/>
  <c r="E123" i="4"/>
  <c r="C123" i="4" s="1"/>
  <c r="D124" i="4"/>
  <c r="F124" i="4"/>
  <c r="E125" i="4"/>
  <c r="C125" i="4" s="1"/>
  <c r="E126" i="4"/>
  <c r="C126" i="4" s="1"/>
  <c r="E127" i="4"/>
  <c r="C127" i="4" s="1"/>
  <c r="E128" i="4"/>
  <c r="C128" i="4" s="1"/>
  <c r="E129" i="4"/>
  <c r="C129" i="4" s="1"/>
  <c r="E130" i="4"/>
  <c r="C130" i="4" s="1"/>
  <c r="C131" i="4"/>
  <c r="E131" i="4"/>
  <c r="E132" i="4"/>
  <c r="C132" i="4" s="1"/>
  <c r="E133" i="4"/>
  <c r="C133" i="4" s="1"/>
  <c r="D134" i="4"/>
  <c r="F134" i="4"/>
  <c r="E135" i="4"/>
  <c r="C135" i="4" s="1"/>
  <c r="E136" i="4"/>
  <c r="C136" i="4" s="1"/>
  <c r="E137" i="4"/>
  <c r="C137" i="4" s="1"/>
  <c r="E138" i="4"/>
  <c r="C138" i="4" s="1"/>
  <c r="E139" i="4"/>
  <c r="C139" i="4" s="1"/>
  <c r="E140" i="4"/>
  <c r="E141" i="4"/>
  <c r="C141" i="4" s="1"/>
  <c r="E142" i="4"/>
  <c r="C142" i="4" s="1"/>
  <c r="E143" i="4"/>
  <c r="C143" i="4" s="1"/>
  <c r="E144" i="4"/>
  <c r="C144" i="4" s="1"/>
  <c r="E145" i="4"/>
  <c r="C145" i="4" s="1"/>
  <c r="E146" i="4"/>
  <c r="C146" i="4" s="1"/>
  <c r="D147" i="4"/>
  <c r="F147" i="4"/>
  <c r="E148" i="4"/>
  <c r="C148" i="4" s="1"/>
  <c r="E149" i="4"/>
  <c r="E150" i="4"/>
  <c r="C150" i="4" s="1"/>
  <c r="E151" i="4"/>
  <c r="C151" i="4" s="1"/>
  <c r="E152" i="4"/>
  <c r="C152" i="4" s="1"/>
  <c r="E153" i="4"/>
  <c r="C153" i="4" s="1"/>
  <c r="E154" i="4"/>
  <c r="C154" i="4" s="1"/>
  <c r="E155" i="4"/>
  <c r="C155" i="4" s="1"/>
  <c r="E156" i="4"/>
  <c r="C156" i="4" s="1"/>
  <c r="E157" i="4"/>
  <c r="C157" i="4" s="1"/>
  <c r="E158" i="4"/>
  <c r="C158" i="4" s="1"/>
  <c r="E159" i="4"/>
  <c r="C159" i="4" s="1"/>
  <c r="E160" i="4"/>
  <c r="C160" i="4" s="1"/>
  <c r="D161" i="4"/>
  <c r="F161" i="4"/>
  <c r="E162" i="4"/>
  <c r="C162" i="4" s="1"/>
  <c r="E163" i="4"/>
  <c r="C163" i="4" s="1"/>
  <c r="E164" i="4"/>
  <c r="E165" i="4"/>
  <c r="C165" i="4" s="1"/>
  <c r="E166" i="4"/>
  <c r="C166" i="4" s="1"/>
  <c r="E167" i="4"/>
  <c r="C167" i="4" s="1"/>
  <c r="C168" i="4"/>
  <c r="E168" i="4"/>
  <c r="D169" i="4"/>
  <c r="F169" i="4"/>
  <c r="E170" i="4"/>
  <c r="C170" i="4" s="1"/>
  <c r="E171" i="4"/>
  <c r="C171" i="4" s="1"/>
  <c r="E172" i="4"/>
  <c r="C172" i="4" s="1"/>
  <c r="E173" i="4"/>
  <c r="C173" i="4" s="1"/>
  <c r="E174" i="4"/>
  <c r="C174" i="4" s="1"/>
  <c r="E175" i="4"/>
  <c r="C175" i="4" s="1"/>
  <c r="E176" i="4"/>
  <c r="C176" i="4" s="1"/>
  <c r="E177" i="4"/>
  <c r="E178" i="4"/>
  <c r="C178" i="4" s="1"/>
  <c r="E179" i="4"/>
  <c r="C179" i="4" s="1"/>
  <c r="E180" i="4"/>
  <c r="C180" i="4" s="1"/>
  <c r="E181" i="4"/>
  <c r="C181" i="4" s="1"/>
  <c r="D182" i="4"/>
  <c r="F182" i="4"/>
  <c r="E183" i="4"/>
  <c r="C183" i="4" s="1"/>
  <c r="E184" i="4"/>
  <c r="E185" i="4"/>
  <c r="C185" i="4" s="1"/>
  <c r="E186" i="4"/>
  <c r="C186" i="4" s="1"/>
  <c r="E187" i="4"/>
  <c r="C187" i="4" s="1"/>
  <c r="E188" i="4"/>
  <c r="C188" i="4" s="1"/>
  <c r="E189" i="4"/>
  <c r="C189" i="4" s="1"/>
  <c r="E190" i="4"/>
  <c r="C190" i="4" s="1"/>
  <c r="E191" i="4"/>
  <c r="C191" i="4" s="1"/>
  <c r="E192" i="4"/>
  <c r="C192" i="4" s="1"/>
  <c r="E193" i="4"/>
  <c r="C193" i="4" s="1"/>
  <c r="E194" i="4"/>
  <c r="C194" i="4" s="1"/>
  <c r="E195" i="4"/>
  <c r="C195" i="4" s="1"/>
  <c r="E196" i="4"/>
  <c r="C196" i="4" s="1"/>
  <c r="E197" i="4"/>
  <c r="C197" i="4" s="1"/>
  <c r="C198" i="4"/>
  <c r="E198" i="4"/>
  <c r="E199" i="4"/>
  <c r="C199" i="4" s="1"/>
  <c r="E200" i="4"/>
  <c r="C200" i="4" s="1"/>
  <c r="E201" i="4"/>
  <c r="C201" i="4" s="1"/>
  <c r="D202" i="4"/>
  <c r="F202" i="4"/>
  <c r="E203" i="4"/>
  <c r="C203" i="4" s="1"/>
  <c r="E204" i="4"/>
  <c r="C204" i="4" s="1"/>
  <c r="E205" i="4"/>
  <c r="C205" i="4" s="1"/>
  <c r="E206" i="4"/>
  <c r="C206" i="4" s="1"/>
  <c r="E207" i="4"/>
  <c r="C207" i="4" s="1"/>
  <c r="E208" i="4"/>
  <c r="C208" i="4" s="1"/>
  <c r="E209" i="4"/>
  <c r="C209" i="4" s="1"/>
  <c r="E210" i="4"/>
  <c r="C210" i="4" s="1"/>
  <c r="D211" i="4"/>
  <c r="F211" i="4"/>
  <c r="E212" i="4"/>
  <c r="C212" i="4" s="1"/>
  <c r="E213" i="4"/>
  <c r="C213" i="4" s="1"/>
  <c r="E214" i="4"/>
  <c r="E215" i="4"/>
  <c r="C215" i="4" s="1"/>
  <c r="E216" i="4"/>
  <c r="C216" i="4" s="1"/>
  <c r="E217" i="4"/>
  <c r="C217" i="4" s="1"/>
  <c r="E218" i="4"/>
  <c r="C218" i="4" s="1"/>
  <c r="E219" i="4"/>
  <c r="C219" i="4" s="1"/>
  <c r="E220" i="4"/>
  <c r="C220" i="4" s="1"/>
  <c r="D221" i="4"/>
  <c r="F221" i="4"/>
  <c r="E222" i="4"/>
  <c r="C222" i="4" s="1"/>
  <c r="E223" i="4"/>
  <c r="E224" i="4"/>
  <c r="C224" i="4" s="1"/>
  <c r="E225" i="4"/>
  <c r="C225" i="4" s="1"/>
  <c r="E226" i="4"/>
  <c r="C226" i="4" s="1"/>
  <c r="C227" i="4"/>
  <c r="E227" i="4"/>
  <c r="E228" i="4"/>
  <c r="C228" i="4" s="1"/>
  <c r="E229" i="4"/>
  <c r="C229" i="4" s="1"/>
  <c r="D230" i="4"/>
  <c r="F230" i="4"/>
  <c r="E231" i="4"/>
  <c r="C231" i="4" s="1"/>
  <c r="E232" i="4"/>
  <c r="E233" i="4"/>
  <c r="C233" i="4" s="1"/>
  <c r="E234" i="4"/>
  <c r="C234" i="4" s="1"/>
  <c r="E235" i="4"/>
  <c r="C235" i="4" s="1"/>
  <c r="D236" i="4"/>
  <c r="F236" i="4"/>
  <c r="E237" i="4"/>
  <c r="C237" i="4" s="1"/>
  <c r="E238" i="4"/>
  <c r="C238" i="4" s="1"/>
  <c r="E239" i="4"/>
  <c r="C239" i="4" s="1"/>
  <c r="E240" i="4"/>
  <c r="C240" i="4" s="1"/>
  <c r="E241" i="4"/>
  <c r="C241" i="4" s="1"/>
  <c r="E242" i="4"/>
  <c r="C242" i="4" s="1"/>
  <c r="E243" i="4"/>
  <c r="C243" i="4" s="1"/>
  <c r="E244" i="4"/>
  <c r="C244" i="4" s="1"/>
  <c r="E245" i="4"/>
  <c r="C245" i="4" s="1"/>
  <c r="E246" i="4"/>
  <c r="C246" i="4" s="1"/>
  <c r="E247" i="4"/>
  <c r="C247" i="4" s="1"/>
  <c r="D248" i="4"/>
  <c r="F248" i="4"/>
  <c r="E249" i="4"/>
  <c r="C249" i="4" s="1"/>
  <c r="E250" i="4"/>
  <c r="C250" i="4" s="1"/>
  <c r="E251" i="4"/>
  <c r="C251" i="4" s="1"/>
  <c r="E252" i="4"/>
  <c r="E253" i="4"/>
  <c r="C253" i="4" s="1"/>
  <c r="E254" i="4"/>
  <c r="C254" i="4" s="1"/>
  <c r="E255" i="4"/>
  <c r="C255" i="4" s="1"/>
  <c r="E256" i="4"/>
  <c r="C256" i="4" s="1"/>
  <c r="E257" i="4"/>
  <c r="C257" i="4" s="1"/>
  <c r="E258" i="4"/>
  <c r="C258" i="4" s="1"/>
  <c r="C259" i="4"/>
  <c r="E259" i="4"/>
  <c r="E260" i="4"/>
  <c r="C260" i="4" s="1"/>
  <c r="E261" i="4"/>
  <c r="C261" i="4" s="1"/>
  <c r="E262" i="4"/>
  <c r="C262" i="4" s="1"/>
  <c r="E263" i="4"/>
  <c r="C263" i="4" s="1"/>
  <c r="E264" i="4"/>
  <c r="C264" i="4" s="1"/>
  <c r="E265" i="4"/>
  <c r="C265" i="4" s="1"/>
  <c r="E266" i="4"/>
  <c r="C266" i="4" s="1"/>
  <c r="E267" i="4"/>
  <c r="C267" i="4" s="1"/>
  <c r="E268" i="4"/>
  <c r="C268" i="4" s="1"/>
  <c r="E269" i="4"/>
  <c r="C269" i="4" s="1"/>
  <c r="E270" i="4"/>
  <c r="C270" i="4" s="1"/>
  <c r="C271" i="4"/>
  <c r="E271" i="4"/>
  <c r="E272" i="4"/>
  <c r="C272" i="4" s="1"/>
  <c r="D273" i="4"/>
  <c r="F273" i="4"/>
  <c r="E274" i="4"/>
  <c r="C274" i="4" s="1"/>
  <c r="E275" i="4"/>
  <c r="C275" i="4" s="1"/>
  <c r="C276" i="4"/>
  <c r="E276" i="4"/>
  <c r="E277" i="4"/>
  <c r="C277" i="4" s="1"/>
  <c r="E278" i="4"/>
  <c r="C278" i="4" s="1"/>
  <c r="E279" i="4"/>
  <c r="C279" i="4" s="1"/>
  <c r="E280" i="4"/>
  <c r="C280" i="4" s="1"/>
  <c r="E281" i="4"/>
  <c r="C281" i="4" s="1"/>
  <c r="E282" i="4"/>
  <c r="C282" i="4" s="1"/>
  <c r="E283" i="4"/>
  <c r="C283" i="4" s="1"/>
  <c r="E284" i="4"/>
  <c r="C284" i="4" s="1"/>
  <c r="E285" i="4"/>
  <c r="C285" i="4" s="1"/>
  <c r="D286" i="4"/>
  <c r="F286" i="4"/>
  <c r="E287" i="4"/>
  <c r="C287" i="4" s="1"/>
  <c r="E288" i="4"/>
  <c r="C288" i="4" s="1"/>
  <c r="E289" i="4"/>
  <c r="C289" i="4" s="1"/>
  <c r="E290" i="4"/>
  <c r="C290" i="4" s="1"/>
  <c r="C291" i="4"/>
  <c r="E291" i="4"/>
  <c r="E292" i="4"/>
  <c r="C292" i="4" s="1"/>
  <c r="D293" i="4"/>
  <c r="F293" i="4"/>
  <c r="E294" i="4"/>
  <c r="C294" i="4" s="1"/>
  <c r="E295" i="4"/>
  <c r="C295" i="4" s="1"/>
  <c r="E296" i="4"/>
  <c r="C296" i="4" s="1"/>
  <c r="E297" i="4"/>
  <c r="C297" i="4" s="1"/>
  <c r="E298" i="4"/>
  <c r="C298" i="4" s="1"/>
  <c r="E299" i="4"/>
  <c r="C299" i="4" s="1"/>
  <c r="C300" i="4"/>
  <c r="E300" i="4"/>
  <c r="E301" i="4"/>
  <c r="C301" i="4" s="1"/>
  <c r="E302" i="4"/>
  <c r="C302" i="4" s="1"/>
  <c r="E303" i="4"/>
  <c r="C303" i="4" s="1"/>
  <c r="E304" i="4"/>
  <c r="C304" i="4" s="1"/>
  <c r="E305" i="4"/>
  <c r="C305" i="4" s="1"/>
  <c r="D306" i="4"/>
  <c r="F306" i="4"/>
  <c r="E307" i="4"/>
  <c r="C307" i="4" s="1"/>
  <c r="E308" i="4"/>
  <c r="C308" i="4" s="1"/>
  <c r="E309" i="4"/>
  <c r="E310" i="4"/>
  <c r="C310" i="4" s="1"/>
  <c r="C311" i="4"/>
  <c r="E311" i="4"/>
  <c r="E312" i="4"/>
  <c r="C312" i="4" s="1"/>
  <c r="E313" i="4"/>
  <c r="C313" i="4" s="1"/>
  <c r="E314" i="4"/>
  <c r="C314" i="4" s="1"/>
  <c r="E315" i="4"/>
  <c r="C315" i="4" s="1"/>
  <c r="E316" i="4"/>
  <c r="C316" i="4" s="1"/>
  <c r="E317" i="4"/>
  <c r="C317" i="4" s="1"/>
  <c r="D318" i="4"/>
  <c r="F318" i="4"/>
  <c r="E319" i="4"/>
  <c r="C319" i="4" s="1"/>
  <c r="C320" i="4"/>
  <c r="E320" i="4"/>
  <c r="E321" i="4"/>
  <c r="C321" i="4" s="1"/>
  <c r="E322" i="4"/>
  <c r="C322" i="4" s="1"/>
  <c r="E323" i="4"/>
  <c r="C323" i="4" s="1"/>
  <c r="E324" i="4"/>
  <c r="C324" i="4" s="1"/>
  <c r="D325" i="4"/>
  <c r="F325" i="4"/>
  <c r="C5" i="5"/>
  <c r="H5" i="5"/>
  <c r="M5" i="5"/>
  <c r="R5" i="5"/>
  <c r="S5" i="5"/>
  <c r="C6" i="5"/>
  <c r="H6" i="5"/>
  <c r="M6" i="5"/>
  <c r="R6" i="5"/>
  <c r="S6" i="5"/>
  <c r="T6" i="5"/>
  <c r="C7" i="5"/>
  <c r="H7" i="5"/>
  <c r="M7" i="5"/>
  <c r="R7" i="5"/>
  <c r="T7" i="5" s="1"/>
  <c r="S7" i="5"/>
  <c r="C8" i="5"/>
  <c r="H8" i="5"/>
  <c r="M8" i="5"/>
  <c r="R8" i="5"/>
  <c r="T8" i="5" s="1"/>
  <c r="S8" i="5"/>
  <c r="C9" i="5"/>
  <c r="H9" i="5"/>
  <c r="M9" i="5"/>
  <c r="R9" i="5"/>
  <c r="S9" i="5"/>
  <c r="C10" i="5"/>
  <c r="H10" i="5"/>
  <c r="M10" i="5"/>
  <c r="R10" i="5"/>
  <c r="S10" i="5"/>
  <c r="C11" i="5"/>
  <c r="H11" i="5"/>
  <c r="M11" i="5"/>
  <c r="R11" i="5"/>
  <c r="T11" i="5" s="1"/>
  <c r="S11" i="5"/>
  <c r="C12" i="5"/>
  <c r="H12" i="5"/>
  <c r="M12" i="5"/>
  <c r="R12" i="5"/>
  <c r="S12" i="5"/>
  <c r="T12" i="5"/>
  <c r="C13" i="5"/>
  <c r="H13" i="5"/>
  <c r="M13" i="5"/>
  <c r="R13" i="5"/>
  <c r="T13" i="5" s="1"/>
  <c r="S13" i="5"/>
  <c r="C14" i="5"/>
  <c r="H14" i="5"/>
  <c r="M14" i="5"/>
  <c r="R14" i="5"/>
  <c r="T14" i="5" s="1"/>
  <c r="S14" i="5"/>
  <c r="C15" i="5"/>
  <c r="H15" i="5"/>
  <c r="M15" i="5"/>
  <c r="R15" i="5"/>
  <c r="S15" i="5"/>
  <c r="C16" i="5"/>
  <c r="H16" i="5"/>
  <c r="M16" i="5"/>
  <c r="R16" i="5"/>
  <c r="T16" i="5" s="1"/>
  <c r="S16" i="5"/>
  <c r="C17" i="5"/>
  <c r="H17" i="5"/>
  <c r="M17" i="5"/>
  <c r="R17" i="5"/>
  <c r="T17" i="5" s="1"/>
  <c r="S17" i="5"/>
  <c r="C18" i="5"/>
  <c r="H18" i="5"/>
  <c r="M18" i="5"/>
  <c r="R18" i="5"/>
  <c r="S18" i="5"/>
  <c r="T18" i="5" s="1"/>
  <c r="D19" i="5"/>
  <c r="E19" i="5"/>
  <c r="F19" i="5"/>
  <c r="I19" i="5"/>
  <c r="J19" i="5"/>
  <c r="K19" i="5"/>
  <c r="N19" i="5"/>
  <c r="O19" i="5"/>
  <c r="P19" i="5"/>
  <c r="C20" i="5"/>
  <c r="H20" i="5"/>
  <c r="M20" i="5"/>
  <c r="R20" i="5"/>
  <c r="T20" i="5" s="1"/>
  <c r="S20" i="5"/>
  <c r="C21" i="5"/>
  <c r="H21" i="5"/>
  <c r="M21" i="5"/>
  <c r="R21" i="5"/>
  <c r="S21" i="5"/>
  <c r="T21" i="5"/>
  <c r="C22" i="5"/>
  <c r="H22" i="5"/>
  <c r="M22" i="5"/>
  <c r="R22" i="5"/>
  <c r="S22" i="5"/>
  <c r="C23" i="5"/>
  <c r="H23" i="5"/>
  <c r="M23" i="5"/>
  <c r="R23" i="5"/>
  <c r="T23" i="5" s="1"/>
  <c r="S23" i="5"/>
  <c r="C24" i="5"/>
  <c r="H24" i="5"/>
  <c r="M24" i="5"/>
  <c r="R24" i="5"/>
  <c r="S24" i="5"/>
  <c r="C25" i="5"/>
  <c r="H25" i="5"/>
  <c r="M25" i="5"/>
  <c r="R25" i="5"/>
  <c r="T25" i="5" s="1"/>
  <c r="S25" i="5"/>
  <c r="C26" i="5"/>
  <c r="H26" i="5"/>
  <c r="M26" i="5"/>
  <c r="R26" i="5"/>
  <c r="S26" i="5"/>
  <c r="C27" i="5"/>
  <c r="H27" i="5"/>
  <c r="M27" i="5"/>
  <c r="R27" i="5"/>
  <c r="S27" i="5"/>
  <c r="T27" i="5" s="1"/>
  <c r="C28" i="5"/>
  <c r="H28" i="5"/>
  <c r="M28" i="5"/>
  <c r="R28" i="5"/>
  <c r="T28" i="5" s="1"/>
  <c r="S28" i="5"/>
  <c r="C29" i="5"/>
  <c r="H29" i="5"/>
  <c r="M29" i="5"/>
  <c r="R29" i="5"/>
  <c r="S29" i="5"/>
  <c r="T29" i="5"/>
  <c r="C30" i="5"/>
  <c r="H30" i="5"/>
  <c r="M30" i="5"/>
  <c r="R30" i="5"/>
  <c r="S30" i="5"/>
  <c r="C31" i="5"/>
  <c r="H31" i="5"/>
  <c r="M31" i="5"/>
  <c r="R31" i="5"/>
  <c r="S31" i="5"/>
  <c r="C32" i="5"/>
  <c r="H32" i="5"/>
  <c r="M32" i="5"/>
  <c r="R32" i="5"/>
  <c r="T32" i="5" s="1"/>
  <c r="S32" i="5"/>
  <c r="C33" i="5"/>
  <c r="H33" i="5"/>
  <c r="M33" i="5"/>
  <c r="R33" i="5"/>
  <c r="S33" i="5"/>
  <c r="T33" i="5" s="1"/>
  <c r="D34" i="5"/>
  <c r="E34" i="5"/>
  <c r="F34" i="5"/>
  <c r="I34" i="5"/>
  <c r="J34" i="5"/>
  <c r="K34" i="5"/>
  <c r="N34" i="5"/>
  <c r="O34" i="5"/>
  <c r="P34" i="5"/>
  <c r="C35" i="5"/>
  <c r="H35" i="5"/>
  <c r="M35" i="5"/>
  <c r="R35" i="5"/>
  <c r="S35" i="5"/>
  <c r="T35" i="5"/>
  <c r="C36" i="5"/>
  <c r="H36" i="5"/>
  <c r="M36" i="5"/>
  <c r="R36" i="5"/>
  <c r="S36" i="5"/>
  <c r="C37" i="5"/>
  <c r="H37" i="5"/>
  <c r="M37" i="5"/>
  <c r="R37" i="5"/>
  <c r="T37" i="5" s="1"/>
  <c r="S37" i="5"/>
  <c r="C38" i="5"/>
  <c r="H38" i="5"/>
  <c r="M38" i="5"/>
  <c r="R38" i="5"/>
  <c r="S38" i="5"/>
  <c r="C39" i="5"/>
  <c r="H39" i="5"/>
  <c r="M39" i="5"/>
  <c r="R39" i="5"/>
  <c r="S39" i="5"/>
  <c r="C40" i="5"/>
  <c r="H40" i="5"/>
  <c r="M40" i="5"/>
  <c r="R40" i="5"/>
  <c r="T40" i="5" s="1"/>
  <c r="S40" i="5"/>
  <c r="C41" i="5"/>
  <c r="H41" i="5"/>
  <c r="M41" i="5"/>
  <c r="R41" i="5"/>
  <c r="S41" i="5"/>
  <c r="T41" i="5"/>
  <c r="C42" i="5"/>
  <c r="H42" i="5"/>
  <c r="M42" i="5"/>
  <c r="R42" i="5"/>
  <c r="T42" i="5" s="1"/>
  <c r="S42" i="5"/>
  <c r="C43" i="5"/>
  <c r="H43" i="5"/>
  <c r="M43" i="5"/>
  <c r="R43" i="5"/>
  <c r="T43" i="5" s="1"/>
  <c r="S43" i="5"/>
  <c r="C44" i="5"/>
  <c r="H44" i="5"/>
  <c r="M44" i="5"/>
  <c r="R44" i="5"/>
  <c r="S44" i="5"/>
  <c r="C45" i="5"/>
  <c r="H45" i="5"/>
  <c r="M45" i="5"/>
  <c r="R45" i="5"/>
  <c r="T45" i="5" s="1"/>
  <c r="S45" i="5"/>
  <c r="C46" i="5"/>
  <c r="H46" i="5"/>
  <c r="M46" i="5"/>
  <c r="R46" i="5"/>
  <c r="T46" i="5" s="1"/>
  <c r="S46" i="5"/>
  <c r="C47" i="5"/>
  <c r="H47" i="5"/>
  <c r="M47" i="5"/>
  <c r="R47" i="5"/>
  <c r="S47" i="5"/>
  <c r="T47" i="5" s="1"/>
  <c r="D48" i="5"/>
  <c r="E48" i="5"/>
  <c r="F48" i="5"/>
  <c r="I48" i="5"/>
  <c r="J48" i="5"/>
  <c r="K48" i="5"/>
  <c r="N48" i="5"/>
  <c r="O48" i="5"/>
  <c r="P48" i="5"/>
  <c r="C49" i="5"/>
  <c r="H49" i="5"/>
  <c r="M49" i="5"/>
  <c r="R49" i="5"/>
  <c r="S49" i="5"/>
  <c r="C50" i="5"/>
  <c r="H50" i="5"/>
  <c r="M50" i="5"/>
  <c r="R50" i="5"/>
  <c r="S50" i="5"/>
  <c r="C51" i="5"/>
  <c r="H51" i="5"/>
  <c r="M51" i="5"/>
  <c r="R51" i="5"/>
  <c r="S51" i="5"/>
  <c r="C52" i="5"/>
  <c r="H52" i="5"/>
  <c r="M52" i="5"/>
  <c r="R52" i="5"/>
  <c r="S52" i="5"/>
  <c r="C53" i="5"/>
  <c r="H53" i="5"/>
  <c r="M53" i="5"/>
  <c r="R53" i="5"/>
  <c r="T53" i="5" s="1"/>
  <c r="S53" i="5"/>
  <c r="C54" i="5"/>
  <c r="H54" i="5"/>
  <c r="H60" i="5" s="1"/>
  <c r="M54" i="5"/>
  <c r="R54" i="5"/>
  <c r="S54" i="5"/>
  <c r="T54" i="5"/>
  <c r="C55" i="5"/>
  <c r="H55" i="5"/>
  <c r="M55" i="5"/>
  <c r="R55" i="5"/>
  <c r="T55" i="5" s="1"/>
  <c r="S55" i="5"/>
  <c r="C56" i="5"/>
  <c r="H56" i="5"/>
  <c r="M56" i="5"/>
  <c r="R56" i="5"/>
  <c r="T56" i="5" s="1"/>
  <c r="S56" i="5"/>
  <c r="C57" i="5"/>
  <c r="H57" i="5"/>
  <c r="M57" i="5"/>
  <c r="R57" i="5"/>
  <c r="S57" i="5"/>
  <c r="C58" i="5"/>
  <c r="H58" i="5"/>
  <c r="M58" i="5"/>
  <c r="R58" i="5"/>
  <c r="S58" i="5"/>
  <c r="C59" i="5"/>
  <c r="H59" i="5"/>
  <c r="M59" i="5"/>
  <c r="R59" i="5"/>
  <c r="S59" i="5"/>
  <c r="D60" i="5"/>
  <c r="E60" i="5"/>
  <c r="F60" i="5"/>
  <c r="I60" i="5"/>
  <c r="J60" i="5"/>
  <c r="K60" i="5"/>
  <c r="N60" i="5"/>
  <c r="O60" i="5"/>
  <c r="P60" i="5"/>
  <c r="C61" i="5"/>
  <c r="H61" i="5"/>
  <c r="M61" i="5"/>
  <c r="R61" i="5"/>
  <c r="S61" i="5"/>
  <c r="T61" i="5" s="1"/>
  <c r="C62" i="5"/>
  <c r="H62" i="5"/>
  <c r="M62" i="5"/>
  <c r="R62" i="5"/>
  <c r="S62" i="5"/>
  <c r="C63" i="5"/>
  <c r="H63" i="5"/>
  <c r="M63" i="5"/>
  <c r="R63" i="5"/>
  <c r="S63" i="5"/>
  <c r="T63" i="5"/>
  <c r="C64" i="5"/>
  <c r="H64" i="5"/>
  <c r="M64" i="5"/>
  <c r="R64" i="5"/>
  <c r="T64" i="5" s="1"/>
  <c r="S64" i="5"/>
  <c r="C65" i="5"/>
  <c r="H65" i="5"/>
  <c r="M65" i="5"/>
  <c r="R65" i="5"/>
  <c r="T65" i="5" s="1"/>
  <c r="S65" i="5"/>
  <c r="C66" i="5"/>
  <c r="H66" i="5"/>
  <c r="M66" i="5"/>
  <c r="R66" i="5"/>
  <c r="S66" i="5"/>
  <c r="C67" i="5"/>
  <c r="H67" i="5"/>
  <c r="M67" i="5"/>
  <c r="R67" i="5"/>
  <c r="T67" i="5" s="1"/>
  <c r="S67" i="5"/>
  <c r="C68" i="5"/>
  <c r="H68" i="5"/>
  <c r="M68" i="5"/>
  <c r="R68" i="5"/>
  <c r="T68" i="5" s="1"/>
  <c r="S68" i="5"/>
  <c r="C69" i="5"/>
  <c r="H69" i="5"/>
  <c r="M69" i="5"/>
  <c r="R69" i="5"/>
  <c r="S69" i="5"/>
  <c r="T69" i="5" s="1"/>
  <c r="C70" i="5"/>
  <c r="H70" i="5"/>
  <c r="M70" i="5"/>
  <c r="R70" i="5"/>
  <c r="T70" i="5" s="1"/>
  <c r="S70" i="5"/>
  <c r="C71" i="5"/>
  <c r="H71" i="5"/>
  <c r="M71" i="5"/>
  <c r="R71" i="5"/>
  <c r="S71" i="5"/>
  <c r="T71" i="5"/>
  <c r="C72" i="5"/>
  <c r="H72" i="5"/>
  <c r="M72" i="5"/>
  <c r="R72" i="5"/>
  <c r="T72" i="5" s="1"/>
  <c r="S72" i="5"/>
  <c r="D73" i="5"/>
  <c r="E73" i="5"/>
  <c r="F73" i="5"/>
  <c r="I73" i="5"/>
  <c r="J73" i="5"/>
  <c r="K73" i="5"/>
  <c r="N73" i="5"/>
  <c r="O73" i="5"/>
  <c r="P73" i="5"/>
  <c r="C74" i="5"/>
  <c r="H74" i="5"/>
  <c r="M74" i="5"/>
  <c r="R74" i="5"/>
  <c r="S74" i="5"/>
  <c r="C75" i="5"/>
  <c r="H75" i="5"/>
  <c r="M75" i="5"/>
  <c r="R75" i="5"/>
  <c r="T75" i="5" s="1"/>
  <c r="S75" i="5"/>
  <c r="C76" i="5"/>
  <c r="H76" i="5"/>
  <c r="M76" i="5"/>
  <c r="R76" i="5"/>
  <c r="S76" i="5"/>
  <c r="C77" i="5"/>
  <c r="H77" i="5"/>
  <c r="M77" i="5"/>
  <c r="R77" i="5"/>
  <c r="S77" i="5"/>
  <c r="T77" i="5" s="1"/>
  <c r="C78" i="5"/>
  <c r="H78" i="5"/>
  <c r="M78" i="5"/>
  <c r="R78" i="5"/>
  <c r="S78" i="5"/>
  <c r="C79" i="5"/>
  <c r="H79" i="5"/>
  <c r="M79" i="5"/>
  <c r="R79" i="5"/>
  <c r="S79" i="5"/>
  <c r="C80" i="5"/>
  <c r="H80" i="5"/>
  <c r="M80" i="5"/>
  <c r="R80" i="5"/>
  <c r="S80" i="5"/>
  <c r="C81" i="5"/>
  <c r="H81" i="5"/>
  <c r="M81" i="5"/>
  <c r="R81" i="5"/>
  <c r="S81" i="5"/>
  <c r="C82" i="5"/>
  <c r="H82" i="5"/>
  <c r="M82" i="5"/>
  <c r="R82" i="5"/>
  <c r="T82" i="5" s="1"/>
  <c r="S82" i="5"/>
  <c r="C83" i="5"/>
  <c r="H83" i="5"/>
  <c r="M83" i="5"/>
  <c r="R83" i="5"/>
  <c r="S83" i="5"/>
  <c r="T83" i="5"/>
  <c r="C84" i="5"/>
  <c r="H84" i="5"/>
  <c r="M84" i="5"/>
  <c r="R84" i="5"/>
  <c r="T84" i="5" s="1"/>
  <c r="S84" i="5"/>
  <c r="D85" i="5"/>
  <c r="E85" i="5"/>
  <c r="F85" i="5"/>
  <c r="I85" i="5"/>
  <c r="J85" i="5"/>
  <c r="K85" i="5"/>
  <c r="N85" i="5"/>
  <c r="O85" i="5"/>
  <c r="P85" i="5"/>
  <c r="C86" i="5"/>
  <c r="H86" i="5"/>
  <c r="M86" i="5"/>
  <c r="R86" i="5"/>
  <c r="T86" i="5" s="1"/>
  <c r="S86" i="5"/>
  <c r="C87" i="5"/>
  <c r="C91" i="5" s="1"/>
  <c r="H87" i="5"/>
  <c r="M87" i="5"/>
  <c r="R87" i="5"/>
  <c r="S87" i="5"/>
  <c r="T87" i="5" s="1"/>
  <c r="C88" i="5"/>
  <c r="H88" i="5"/>
  <c r="M88" i="5"/>
  <c r="R88" i="5"/>
  <c r="T88" i="5" s="1"/>
  <c r="S88" i="5"/>
  <c r="C89" i="5"/>
  <c r="H89" i="5"/>
  <c r="M89" i="5"/>
  <c r="R89" i="5"/>
  <c r="T89" i="5" s="1"/>
  <c r="S89" i="5"/>
  <c r="C90" i="5"/>
  <c r="H90" i="5"/>
  <c r="M90" i="5"/>
  <c r="R90" i="5"/>
  <c r="S90" i="5"/>
  <c r="D91" i="5"/>
  <c r="E91" i="5"/>
  <c r="F91" i="5"/>
  <c r="I91" i="5"/>
  <c r="J91" i="5"/>
  <c r="K91" i="5"/>
  <c r="N91" i="5"/>
  <c r="O91" i="5"/>
  <c r="P91" i="5"/>
  <c r="C92" i="5"/>
  <c r="H92" i="5"/>
  <c r="M92" i="5"/>
  <c r="R92" i="5"/>
  <c r="S92" i="5"/>
  <c r="C93" i="5"/>
  <c r="H93" i="5"/>
  <c r="M93" i="5"/>
  <c r="R93" i="5"/>
  <c r="S93" i="5"/>
  <c r="C94" i="5"/>
  <c r="H94" i="5"/>
  <c r="M94" i="5"/>
  <c r="R94" i="5"/>
  <c r="S94" i="5"/>
  <c r="T94" i="5" s="1"/>
  <c r="C95" i="5"/>
  <c r="H95" i="5"/>
  <c r="M95" i="5"/>
  <c r="R95" i="5"/>
  <c r="T95" i="5" s="1"/>
  <c r="S95" i="5"/>
  <c r="C96" i="5"/>
  <c r="H96" i="5"/>
  <c r="M96" i="5"/>
  <c r="R96" i="5"/>
  <c r="S96" i="5"/>
  <c r="C97" i="5"/>
  <c r="H97" i="5"/>
  <c r="M97" i="5"/>
  <c r="R97" i="5"/>
  <c r="T97" i="5" s="1"/>
  <c r="S97" i="5"/>
  <c r="C98" i="5"/>
  <c r="H98" i="5"/>
  <c r="M98" i="5"/>
  <c r="R98" i="5"/>
  <c r="S98" i="5"/>
  <c r="T98" i="5" s="1"/>
  <c r="C99" i="5"/>
  <c r="H99" i="5"/>
  <c r="M99" i="5"/>
  <c r="R99" i="5"/>
  <c r="T99" i="5" s="1"/>
  <c r="S99" i="5"/>
  <c r="C100" i="5"/>
  <c r="H100" i="5"/>
  <c r="M100" i="5"/>
  <c r="R100" i="5"/>
  <c r="S100" i="5"/>
  <c r="D101" i="5"/>
  <c r="E101" i="5"/>
  <c r="F101" i="5"/>
  <c r="I101" i="5"/>
  <c r="J101" i="5"/>
  <c r="K101" i="5"/>
  <c r="N101" i="5"/>
  <c r="O101" i="5"/>
  <c r="P101" i="5"/>
  <c r="C102" i="5"/>
  <c r="H102" i="5"/>
  <c r="M102" i="5"/>
  <c r="R102" i="5"/>
  <c r="T102" i="5" s="1"/>
  <c r="S102" i="5"/>
  <c r="C103" i="5"/>
  <c r="H103" i="5"/>
  <c r="M103" i="5"/>
  <c r="R103" i="5"/>
  <c r="T103" i="5" s="1"/>
  <c r="S103" i="5"/>
  <c r="C104" i="5"/>
  <c r="H104" i="5"/>
  <c r="M104" i="5"/>
  <c r="R104" i="5"/>
  <c r="S104" i="5"/>
  <c r="C105" i="5"/>
  <c r="H105" i="5"/>
  <c r="M105" i="5"/>
  <c r="R105" i="5"/>
  <c r="T105" i="5" s="1"/>
  <c r="S105" i="5"/>
  <c r="C106" i="5"/>
  <c r="H106" i="5"/>
  <c r="M106" i="5"/>
  <c r="R106" i="5"/>
  <c r="T106" i="5" s="1"/>
  <c r="S106" i="5"/>
  <c r="C107" i="5"/>
  <c r="H107" i="5"/>
  <c r="M107" i="5"/>
  <c r="R107" i="5"/>
  <c r="S107" i="5"/>
  <c r="T107" i="5" s="1"/>
  <c r="C108" i="5"/>
  <c r="H108" i="5"/>
  <c r="M108" i="5"/>
  <c r="M110" i="5" s="1"/>
  <c r="R108" i="5"/>
  <c r="T108" i="5" s="1"/>
  <c r="S108" i="5"/>
  <c r="C109" i="5"/>
  <c r="H109" i="5"/>
  <c r="M109" i="5"/>
  <c r="R109" i="5"/>
  <c r="S109" i="5"/>
  <c r="T109" i="5"/>
  <c r="D110" i="5"/>
  <c r="E110" i="5"/>
  <c r="F110" i="5"/>
  <c r="I110" i="5"/>
  <c r="J110" i="5"/>
  <c r="K110" i="5"/>
  <c r="N110" i="5"/>
  <c r="O110" i="5"/>
  <c r="P110" i="5"/>
  <c r="C111" i="5"/>
  <c r="H111" i="5"/>
  <c r="M111" i="5"/>
  <c r="R111" i="5"/>
  <c r="T111" i="5" s="1"/>
  <c r="S111" i="5"/>
  <c r="C112" i="5"/>
  <c r="H112" i="5"/>
  <c r="M112" i="5"/>
  <c r="R112" i="5"/>
  <c r="S112" i="5"/>
  <c r="C113" i="5"/>
  <c r="H113" i="5"/>
  <c r="M113" i="5"/>
  <c r="R113" i="5"/>
  <c r="S113" i="5"/>
  <c r="T113" i="5" s="1"/>
  <c r="C114" i="5"/>
  <c r="H114" i="5"/>
  <c r="M114" i="5"/>
  <c r="R114" i="5"/>
  <c r="S114" i="5"/>
  <c r="C115" i="5"/>
  <c r="H115" i="5"/>
  <c r="M115" i="5"/>
  <c r="R115" i="5"/>
  <c r="S115" i="5"/>
  <c r="C116" i="5"/>
  <c r="H116" i="5"/>
  <c r="M116" i="5"/>
  <c r="R116" i="5"/>
  <c r="S116" i="5"/>
  <c r="S121" i="5" s="1"/>
  <c r="C117" i="5"/>
  <c r="H117" i="5"/>
  <c r="M117" i="5"/>
  <c r="R117" i="5"/>
  <c r="S117" i="5"/>
  <c r="C118" i="5"/>
  <c r="H118" i="5"/>
  <c r="M118" i="5"/>
  <c r="R118" i="5"/>
  <c r="T118" i="5" s="1"/>
  <c r="S118" i="5"/>
  <c r="C119" i="5"/>
  <c r="H119" i="5"/>
  <c r="M119" i="5"/>
  <c r="R119" i="5"/>
  <c r="S119" i="5"/>
  <c r="T119" i="5"/>
  <c r="C120" i="5"/>
  <c r="H120" i="5"/>
  <c r="M120" i="5"/>
  <c r="R120" i="5"/>
  <c r="T120" i="5" s="1"/>
  <c r="S120" i="5"/>
  <c r="D121" i="5"/>
  <c r="E121" i="5"/>
  <c r="F121" i="5"/>
  <c r="I121" i="5"/>
  <c r="J121" i="5"/>
  <c r="K121" i="5"/>
  <c r="N121" i="5"/>
  <c r="O121" i="5"/>
  <c r="P121" i="5"/>
  <c r="C122" i="5"/>
  <c r="H122" i="5"/>
  <c r="M122" i="5"/>
  <c r="R122" i="5"/>
  <c r="T122" i="5" s="1"/>
  <c r="S122" i="5"/>
  <c r="C123" i="5"/>
  <c r="H123" i="5"/>
  <c r="M123" i="5"/>
  <c r="R123" i="5"/>
  <c r="S123" i="5"/>
  <c r="T123" i="5" s="1"/>
  <c r="C124" i="5"/>
  <c r="H124" i="5"/>
  <c r="M124" i="5"/>
  <c r="R124" i="5"/>
  <c r="T124" i="5" s="1"/>
  <c r="S124" i="5"/>
  <c r="C125" i="5"/>
  <c r="H125" i="5"/>
  <c r="M125" i="5"/>
  <c r="R125" i="5"/>
  <c r="S125" i="5"/>
  <c r="T125" i="5"/>
  <c r="C126" i="5"/>
  <c r="H126" i="5"/>
  <c r="M126" i="5"/>
  <c r="R126" i="5"/>
  <c r="T126" i="5" s="1"/>
  <c r="S126" i="5"/>
  <c r="C127" i="5"/>
  <c r="H127" i="5"/>
  <c r="M127" i="5"/>
  <c r="R127" i="5"/>
  <c r="S127" i="5"/>
  <c r="T127" i="5" s="1"/>
  <c r="C128" i="5"/>
  <c r="H128" i="5"/>
  <c r="M128" i="5"/>
  <c r="R128" i="5"/>
  <c r="T128" i="5" s="1"/>
  <c r="S128" i="5"/>
  <c r="C129" i="5"/>
  <c r="H129" i="5"/>
  <c r="M129" i="5"/>
  <c r="R129" i="5"/>
  <c r="S129" i="5"/>
  <c r="T129" i="5" s="1"/>
  <c r="C130" i="5"/>
  <c r="H130" i="5"/>
  <c r="M130" i="5"/>
  <c r="R130" i="5"/>
  <c r="S130" i="5"/>
  <c r="D131" i="5"/>
  <c r="E131" i="5"/>
  <c r="F131" i="5"/>
  <c r="I131" i="5"/>
  <c r="J131" i="5"/>
  <c r="K131" i="5"/>
  <c r="N131" i="5"/>
  <c r="O131" i="5"/>
  <c r="P131" i="5"/>
  <c r="C132" i="5"/>
  <c r="H132" i="5"/>
  <c r="M132" i="5"/>
  <c r="R132" i="5"/>
  <c r="S132" i="5"/>
  <c r="T132" i="5" s="1"/>
  <c r="C133" i="5"/>
  <c r="H133" i="5"/>
  <c r="M133" i="5"/>
  <c r="R133" i="5"/>
  <c r="S133" i="5"/>
  <c r="C134" i="5"/>
  <c r="H134" i="5"/>
  <c r="M134" i="5"/>
  <c r="R134" i="5"/>
  <c r="S134" i="5"/>
  <c r="C135" i="5"/>
  <c r="H135" i="5"/>
  <c r="M135" i="5"/>
  <c r="R135" i="5"/>
  <c r="S135" i="5"/>
  <c r="C136" i="5"/>
  <c r="H136" i="5"/>
  <c r="M136" i="5"/>
  <c r="R136" i="5"/>
  <c r="T136" i="5" s="1"/>
  <c r="S136" i="5"/>
  <c r="C137" i="5"/>
  <c r="H137" i="5"/>
  <c r="M137" i="5"/>
  <c r="R137" i="5"/>
  <c r="T137" i="5" s="1"/>
  <c r="S137" i="5"/>
  <c r="C138" i="5"/>
  <c r="C144" i="5" s="1"/>
  <c r="H138" i="5"/>
  <c r="M138" i="5"/>
  <c r="R138" i="5"/>
  <c r="S138" i="5"/>
  <c r="T138" i="5" s="1"/>
  <c r="C139" i="5"/>
  <c r="H139" i="5"/>
  <c r="M139" i="5"/>
  <c r="R139" i="5"/>
  <c r="S139" i="5"/>
  <c r="C140" i="5"/>
  <c r="H140" i="5"/>
  <c r="M140" i="5"/>
  <c r="R140" i="5"/>
  <c r="S140" i="5"/>
  <c r="T140" i="5"/>
  <c r="C141" i="5"/>
  <c r="H141" i="5"/>
  <c r="M141" i="5"/>
  <c r="R141" i="5"/>
  <c r="S141" i="5"/>
  <c r="C142" i="5"/>
  <c r="H142" i="5"/>
  <c r="M142" i="5"/>
  <c r="R142" i="5"/>
  <c r="S142" i="5"/>
  <c r="T142" i="5" s="1"/>
  <c r="C143" i="5"/>
  <c r="H143" i="5"/>
  <c r="M143" i="5"/>
  <c r="R143" i="5"/>
  <c r="S143" i="5"/>
  <c r="D144" i="5"/>
  <c r="E144" i="5"/>
  <c r="F144" i="5"/>
  <c r="H144" i="5"/>
  <c r="I144" i="5"/>
  <c r="J144" i="5"/>
  <c r="K144" i="5"/>
  <c r="M144" i="5"/>
  <c r="N144" i="5"/>
  <c r="O144" i="5"/>
  <c r="P144" i="5"/>
  <c r="R144" i="5"/>
  <c r="C145" i="5"/>
  <c r="H145" i="5"/>
  <c r="M145" i="5"/>
  <c r="R145" i="5"/>
  <c r="T145" i="5" s="1"/>
  <c r="S145" i="5"/>
  <c r="C146" i="5"/>
  <c r="H146" i="5"/>
  <c r="M146" i="5"/>
  <c r="R146" i="5"/>
  <c r="S146" i="5"/>
  <c r="C147" i="5"/>
  <c r="H147" i="5"/>
  <c r="M147" i="5"/>
  <c r="R147" i="5"/>
  <c r="S147" i="5"/>
  <c r="T147" i="5" s="1"/>
  <c r="C148" i="5"/>
  <c r="H148" i="5"/>
  <c r="M148" i="5"/>
  <c r="R148" i="5"/>
  <c r="S148" i="5"/>
  <c r="C149" i="5"/>
  <c r="H149" i="5"/>
  <c r="M149" i="5"/>
  <c r="R149" i="5"/>
  <c r="S149" i="5"/>
  <c r="T149" i="5"/>
  <c r="C150" i="5"/>
  <c r="H150" i="5"/>
  <c r="M150" i="5"/>
  <c r="R150" i="5"/>
  <c r="S150" i="5"/>
  <c r="C151" i="5"/>
  <c r="H151" i="5"/>
  <c r="M151" i="5"/>
  <c r="R151" i="5"/>
  <c r="T151" i="5" s="1"/>
  <c r="S151" i="5"/>
  <c r="C152" i="5"/>
  <c r="H152" i="5"/>
  <c r="M152" i="5"/>
  <c r="R152" i="5"/>
  <c r="S152" i="5"/>
  <c r="C153" i="5"/>
  <c r="H153" i="5"/>
  <c r="M153" i="5"/>
  <c r="R153" i="5"/>
  <c r="T153" i="5" s="1"/>
  <c r="S153" i="5"/>
  <c r="C154" i="5"/>
  <c r="H154" i="5"/>
  <c r="M154" i="5"/>
  <c r="R154" i="5"/>
  <c r="S154" i="5"/>
  <c r="C155" i="5"/>
  <c r="H155" i="5"/>
  <c r="M155" i="5"/>
  <c r="R155" i="5"/>
  <c r="S155" i="5"/>
  <c r="T155" i="5" s="1"/>
  <c r="C156" i="5"/>
  <c r="H156" i="5"/>
  <c r="M156" i="5"/>
  <c r="R156" i="5"/>
  <c r="S156" i="5"/>
  <c r="C157" i="5"/>
  <c r="H157" i="5"/>
  <c r="M157" i="5"/>
  <c r="R157" i="5"/>
  <c r="S157" i="5"/>
  <c r="T157" i="5"/>
  <c r="D158" i="5"/>
  <c r="E158" i="5"/>
  <c r="F158" i="5"/>
  <c r="I158" i="5"/>
  <c r="J158" i="5"/>
  <c r="K158" i="5"/>
  <c r="N158" i="5"/>
  <c r="O158" i="5"/>
  <c r="P158" i="5"/>
  <c r="C159" i="5"/>
  <c r="H159" i="5"/>
  <c r="M159" i="5"/>
  <c r="R159" i="5"/>
  <c r="T159" i="5" s="1"/>
  <c r="S159" i="5"/>
  <c r="C160" i="5"/>
  <c r="H160" i="5"/>
  <c r="M160" i="5"/>
  <c r="R160" i="5"/>
  <c r="S160" i="5"/>
  <c r="C161" i="5"/>
  <c r="H161" i="5"/>
  <c r="M161" i="5"/>
  <c r="R161" i="5"/>
  <c r="S161" i="5"/>
  <c r="C162" i="5"/>
  <c r="H162" i="5"/>
  <c r="M162" i="5"/>
  <c r="R162" i="5"/>
  <c r="S162" i="5"/>
  <c r="C163" i="5"/>
  <c r="H163" i="5"/>
  <c r="M163" i="5"/>
  <c r="R163" i="5"/>
  <c r="S163" i="5"/>
  <c r="C164" i="5"/>
  <c r="H164" i="5"/>
  <c r="M164" i="5"/>
  <c r="R164" i="5"/>
  <c r="S164" i="5"/>
  <c r="C165" i="5"/>
  <c r="H165" i="5"/>
  <c r="M165" i="5"/>
  <c r="R165" i="5"/>
  <c r="T165" i="5" s="1"/>
  <c r="S165" i="5"/>
  <c r="D166" i="5"/>
  <c r="E166" i="5"/>
  <c r="F166" i="5"/>
  <c r="I166" i="5"/>
  <c r="J166" i="5"/>
  <c r="K166" i="5"/>
  <c r="N166" i="5"/>
  <c r="O166" i="5"/>
  <c r="P166" i="5"/>
  <c r="C167" i="5"/>
  <c r="H167" i="5"/>
  <c r="M167" i="5"/>
  <c r="R167" i="5"/>
  <c r="S167" i="5"/>
  <c r="T167" i="5" s="1"/>
  <c r="C168" i="5"/>
  <c r="H168" i="5"/>
  <c r="M168" i="5"/>
  <c r="R168" i="5"/>
  <c r="S168" i="5"/>
  <c r="C169" i="5"/>
  <c r="H169" i="5"/>
  <c r="M169" i="5"/>
  <c r="R169" i="5"/>
  <c r="S169" i="5"/>
  <c r="C170" i="5"/>
  <c r="H170" i="5"/>
  <c r="M170" i="5"/>
  <c r="R170" i="5"/>
  <c r="S170" i="5"/>
  <c r="S179" i="5" s="1"/>
  <c r="C171" i="5"/>
  <c r="H171" i="5"/>
  <c r="M171" i="5"/>
  <c r="R171" i="5"/>
  <c r="T171" i="5" s="1"/>
  <c r="S171" i="5"/>
  <c r="C172" i="5"/>
  <c r="H172" i="5"/>
  <c r="M172" i="5"/>
  <c r="R172" i="5"/>
  <c r="T172" i="5" s="1"/>
  <c r="S172" i="5"/>
  <c r="C173" i="5"/>
  <c r="H173" i="5"/>
  <c r="M173" i="5"/>
  <c r="R173" i="5"/>
  <c r="S173" i="5"/>
  <c r="T173" i="5" s="1"/>
  <c r="C174" i="5"/>
  <c r="H174" i="5"/>
  <c r="M174" i="5"/>
  <c r="R174" i="5"/>
  <c r="S174" i="5"/>
  <c r="C175" i="5"/>
  <c r="H175" i="5"/>
  <c r="M175" i="5"/>
  <c r="R175" i="5"/>
  <c r="S175" i="5"/>
  <c r="T175" i="5"/>
  <c r="C176" i="5"/>
  <c r="H176" i="5"/>
  <c r="M176" i="5"/>
  <c r="R176" i="5"/>
  <c r="T176" i="5" s="1"/>
  <c r="S176" i="5"/>
  <c r="C177" i="5"/>
  <c r="H177" i="5"/>
  <c r="M177" i="5"/>
  <c r="R177" i="5"/>
  <c r="S177" i="5"/>
  <c r="T177" i="5" s="1"/>
  <c r="C178" i="5"/>
  <c r="H178" i="5"/>
  <c r="M178" i="5"/>
  <c r="R178" i="5"/>
  <c r="T178" i="5" s="1"/>
  <c r="S178" i="5"/>
  <c r="D179" i="5"/>
  <c r="E179" i="5"/>
  <c r="F179" i="5"/>
  <c r="I179" i="5"/>
  <c r="J179" i="5"/>
  <c r="K179" i="5"/>
  <c r="N179" i="5"/>
  <c r="O179" i="5"/>
  <c r="P179" i="5"/>
  <c r="C180" i="5"/>
  <c r="H180" i="5"/>
  <c r="M180" i="5"/>
  <c r="R180" i="5"/>
  <c r="S180" i="5"/>
  <c r="T180" i="5" s="1"/>
  <c r="C181" i="5"/>
  <c r="H181" i="5"/>
  <c r="M181" i="5"/>
  <c r="R181" i="5"/>
  <c r="S181" i="5"/>
  <c r="C182" i="5"/>
  <c r="H182" i="5"/>
  <c r="M182" i="5"/>
  <c r="R182" i="5"/>
  <c r="S182" i="5"/>
  <c r="T182" i="5" s="1"/>
  <c r="C183" i="5"/>
  <c r="H183" i="5"/>
  <c r="M183" i="5"/>
  <c r="R183" i="5"/>
  <c r="T183" i="5" s="1"/>
  <c r="S183" i="5"/>
  <c r="C184" i="5"/>
  <c r="H184" i="5"/>
  <c r="M184" i="5"/>
  <c r="R184" i="5"/>
  <c r="T184" i="5" s="1"/>
  <c r="S184" i="5"/>
  <c r="C185" i="5"/>
  <c r="H185" i="5"/>
  <c r="M185" i="5"/>
  <c r="R185" i="5"/>
  <c r="S185" i="5"/>
  <c r="C186" i="5"/>
  <c r="H186" i="5"/>
  <c r="M186" i="5"/>
  <c r="R186" i="5"/>
  <c r="T186" i="5" s="1"/>
  <c r="S186" i="5"/>
  <c r="C187" i="5"/>
  <c r="H187" i="5"/>
  <c r="M187" i="5"/>
  <c r="R187" i="5"/>
  <c r="S187" i="5"/>
  <c r="C188" i="5"/>
  <c r="H188" i="5"/>
  <c r="M188" i="5"/>
  <c r="R188" i="5"/>
  <c r="S188" i="5"/>
  <c r="T188" i="5" s="1"/>
  <c r="C189" i="5"/>
  <c r="H189" i="5"/>
  <c r="M189" i="5"/>
  <c r="R189" i="5"/>
  <c r="S189" i="5"/>
  <c r="C190" i="5"/>
  <c r="H190" i="5"/>
  <c r="M190" i="5"/>
  <c r="R190" i="5"/>
  <c r="S190" i="5"/>
  <c r="T190" i="5" s="1"/>
  <c r="C191" i="5"/>
  <c r="H191" i="5"/>
  <c r="M191" i="5"/>
  <c r="R191" i="5"/>
  <c r="T191" i="5" s="1"/>
  <c r="S191" i="5"/>
  <c r="C192" i="5"/>
  <c r="H192" i="5"/>
  <c r="M192" i="5"/>
  <c r="R192" i="5"/>
  <c r="S192" i="5"/>
  <c r="T192" i="5" s="1"/>
  <c r="C193" i="5"/>
  <c r="H193" i="5"/>
  <c r="M193" i="5"/>
  <c r="R193" i="5"/>
  <c r="S193" i="5"/>
  <c r="C194" i="5"/>
  <c r="H194" i="5"/>
  <c r="M194" i="5"/>
  <c r="R194" i="5"/>
  <c r="S194" i="5"/>
  <c r="T194" i="5"/>
  <c r="C195" i="5"/>
  <c r="H195" i="5"/>
  <c r="M195" i="5"/>
  <c r="R195" i="5"/>
  <c r="S195" i="5"/>
  <c r="C196" i="5"/>
  <c r="H196" i="5"/>
  <c r="M196" i="5"/>
  <c r="R196" i="5"/>
  <c r="S196" i="5"/>
  <c r="T196" i="5" s="1"/>
  <c r="C197" i="5"/>
  <c r="H197" i="5"/>
  <c r="M197" i="5"/>
  <c r="R197" i="5"/>
  <c r="S197" i="5"/>
  <c r="C198" i="5"/>
  <c r="H198" i="5"/>
  <c r="M198" i="5"/>
  <c r="R198" i="5"/>
  <c r="S198" i="5"/>
  <c r="T198" i="5" s="1"/>
  <c r="D199" i="5"/>
  <c r="E199" i="5"/>
  <c r="F199" i="5"/>
  <c r="I199" i="5"/>
  <c r="J199" i="5"/>
  <c r="K199" i="5"/>
  <c r="N199" i="5"/>
  <c r="O199" i="5"/>
  <c r="P199" i="5"/>
  <c r="C200" i="5"/>
  <c r="H200" i="5"/>
  <c r="M200" i="5"/>
  <c r="R200" i="5"/>
  <c r="S200" i="5"/>
  <c r="C201" i="5"/>
  <c r="H201" i="5"/>
  <c r="M201" i="5"/>
  <c r="R201" i="5"/>
  <c r="S201" i="5"/>
  <c r="T201" i="5"/>
  <c r="C202" i="5"/>
  <c r="H202" i="5"/>
  <c r="M202" i="5"/>
  <c r="R202" i="5"/>
  <c r="S202" i="5"/>
  <c r="C203" i="5"/>
  <c r="H203" i="5"/>
  <c r="M203" i="5"/>
  <c r="M208" i="5" s="1"/>
  <c r="R203" i="5"/>
  <c r="T203" i="5" s="1"/>
  <c r="S203" i="5"/>
  <c r="C204" i="5"/>
  <c r="H204" i="5"/>
  <c r="M204" i="5"/>
  <c r="R204" i="5"/>
  <c r="S204" i="5"/>
  <c r="C205" i="5"/>
  <c r="H205" i="5"/>
  <c r="M205" i="5"/>
  <c r="R205" i="5"/>
  <c r="T205" i="5" s="1"/>
  <c r="S205" i="5"/>
  <c r="C206" i="5"/>
  <c r="H206" i="5"/>
  <c r="M206" i="5"/>
  <c r="R206" i="5"/>
  <c r="T206" i="5" s="1"/>
  <c r="S206" i="5"/>
  <c r="C207" i="5"/>
  <c r="H207" i="5"/>
  <c r="M207" i="5"/>
  <c r="R207" i="5"/>
  <c r="S207" i="5"/>
  <c r="T207" i="5" s="1"/>
  <c r="D208" i="5"/>
  <c r="E208" i="5"/>
  <c r="F208" i="5"/>
  <c r="I208" i="5"/>
  <c r="J208" i="5"/>
  <c r="K208" i="5"/>
  <c r="N208" i="5"/>
  <c r="O208" i="5"/>
  <c r="P208" i="5"/>
  <c r="C209" i="5"/>
  <c r="H209" i="5"/>
  <c r="M209" i="5"/>
  <c r="R209" i="5"/>
  <c r="S209" i="5"/>
  <c r="T209" i="5"/>
  <c r="C210" i="5"/>
  <c r="H210" i="5"/>
  <c r="M210" i="5"/>
  <c r="R210" i="5"/>
  <c r="S210" i="5"/>
  <c r="C211" i="5"/>
  <c r="H211" i="5"/>
  <c r="M211" i="5"/>
  <c r="R211" i="5"/>
  <c r="T211" i="5" s="1"/>
  <c r="S211" i="5"/>
  <c r="C212" i="5"/>
  <c r="H212" i="5"/>
  <c r="M212" i="5"/>
  <c r="R212" i="5"/>
  <c r="S212" i="5"/>
  <c r="C213" i="5"/>
  <c r="H213" i="5"/>
  <c r="M213" i="5"/>
  <c r="R213" i="5"/>
  <c r="S213" i="5"/>
  <c r="C214" i="5"/>
  <c r="H214" i="5"/>
  <c r="M214" i="5"/>
  <c r="R214" i="5"/>
  <c r="S214" i="5"/>
  <c r="C215" i="5"/>
  <c r="H215" i="5"/>
  <c r="M215" i="5"/>
  <c r="R215" i="5"/>
  <c r="S215" i="5"/>
  <c r="T215" i="5"/>
  <c r="C216" i="5"/>
  <c r="H216" i="5"/>
  <c r="M216" i="5"/>
  <c r="R216" i="5"/>
  <c r="T216" i="5" s="1"/>
  <c r="S216" i="5"/>
  <c r="C217" i="5"/>
  <c r="H217" i="5"/>
  <c r="M217" i="5"/>
  <c r="R217" i="5"/>
  <c r="T217" i="5" s="1"/>
  <c r="S217" i="5"/>
  <c r="C218" i="5"/>
  <c r="D218" i="5"/>
  <c r="E218" i="5"/>
  <c r="F218" i="5"/>
  <c r="H218" i="5"/>
  <c r="I218" i="5"/>
  <c r="J218" i="5"/>
  <c r="K218" i="5"/>
  <c r="M218" i="5"/>
  <c r="N218" i="5"/>
  <c r="O218" i="5"/>
  <c r="P218" i="5"/>
  <c r="R218" i="5"/>
  <c r="C219" i="5"/>
  <c r="H219" i="5"/>
  <c r="M219" i="5"/>
  <c r="R219" i="5"/>
  <c r="T219" i="5" s="1"/>
  <c r="S219" i="5"/>
  <c r="C220" i="5"/>
  <c r="H220" i="5"/>
  <c r="M220" i="5"/>
  <c r="R220" i="5"/>
  <c r="T220" i="5" s="1"/>
  <c r="S220" i="5"/>
  <c r="C221" i="5"/>
  <c r="C227" i="5" s="1"/>
  <c r="H221" i="5"/>
  <c r="M221" i="5"/>
  <c r="R221" i="5"/>
  <c r="S221" i="5"/>
  <c r="T221" i="5" s="1"/>
  <c r="C222" i="5"/>
  <c r="H222" i="5"/>
  <c r="M222" i="5"/>
  <c r="R222" i="5"/>
  <c r="T222" i="5" s="1"/>
  <c r="S222" i="5"/>
  <c r="C223" i="5"/>
  <c r="H223" i="5"/>
  <c r="M223" i="5"/>
  <c r="R223" i="5"/>
  <c r="S223" i="5"/>
  <c r="T223" i="5"/>
  <c r="C224" i="5"/>
  <c r="H224" i="5"/>
  <c r="M224" i="5"/>
  <c r="R224" i="5"/>
  <c r="T224" i="5" s="1"/>
  <c r="S224" i="5"/>
  <c r="C225" i="5"/>
  <c r="H225" i="5"/>
  <c r="M225" i="5"/>
  <c r="R225" i="5"/>
  <c r="T225" i="5" s="1"/>
  <c r="S225" i="5"/>
  <c r="C226" i="5"/>
  <c r="H226" i="5"/>
  <c r="M226" i="5"/>
  <c r="R226" i="5"/>
  <c r="S226" i="5"/>
  <c r="D227" i="5"/>
  <c r="E227" i="5"/>
  <c r="F227" i="5"/>
  <c r="I227" i="5"/>
  <c r="J227" i="5"/>
  <c r="K227" i="5"/>
  <c r="M227" i="5"/>
  <c r="N227" i="5"/>
  <c r="O227" i="5"/>
  <c r="P227" i="5"/>
  <c r="S227" i="5"/>
  <c r="C228" i="5"/>
  <c r="H228" i="5"/>
  <c r="M228" i="5"/>
  <c r="R228" i="5"/>
  <c r="S228" i="5"/>
  <c r="C229" i="5"/>
  <c r="H229" i="5"/>
  <c r="M229" i="5"/>
  <c r="M233" i="5" s="1"/>
  <c r="R229" i="5"/>
  <c r="S229" i="5"/>
  <c r="C230" i="5"/>
  <c r="H230" i="5"/>
  <c r="H233" i="5" s="1"/>
  <c r="M230" i="5"/>
  <c r="R230" i="5"/>
  <c r="S230" i="5"/>
  <c r="T230" i="5"/>
  <c r="C231" i="5"/>
  <c r="H231" i="5"/>
  <c r="M231" i="5"/>
  <c r="R231" i="5"/>
  <c r="T231" i="5" s="1"/>
  <c r="S231" i="5"/>
  <c r="C232" i="5"/>
  <c r="H232" i="5"/>
  <c r="M232" i="5"/>
  <c r="R232" i="5"/>
  <c r="T232" i="5" s="1"/>
  <c r="S232" i="5"/>
  <c r="C233" i="5"/>
  <c r="D233" i="5"/>
  <c r="E233" i="5"/>
  <c r="F233" i="5"/>
  <c r="I233" i="5"/>
  <c r="J233" i="5"/>
  <c r="K233" i="5"/>
  <c r="N233" i="5"/>
  <c r="O233" i="5"/>
  <c r="P233" i="5"/>
  <c r="C234" i="5"/>
  <c r="H234" i="5"/>
  <c r="M234" i="5"/>
  <c r="R234" i="5"/>
  <c r="T234" i="5" s="1"/>
  <c r="S234" i="5"/>
  <c r="C235" i="5"/>
  <c r="H235" i="5"/>
  <c r="M235" i="5"/>
  <c r="R235" i="5"/>
  <c r="S235" i="5"/>
  <c r="C236" i="5"/>
  <c r="H236" i="5"/>
  <c r="M236" i="5"/>
  <c r="R236" i="5"/>
  <c r="S236" i="5"/>
  <c r="C237" i="5"/>
  <c r="H237" i="5"/>
  <c r="M237" i="5"/>
  <c r="R237" i="5"/>
  <c r="T237" i="5" s="1"/>
  <c r="S237" i="5"/>
  <c r="C238" i="5"/>
  <c r="H238" i="5"/>
  <c r="M238" i="5"/>
  <c r="R238" i="5"/>
  <c r="S238" i="5"/>
  <c r="T238" i="5"/>
  <c r="C239" i="5"/>
  <c r="H239" i="5"/>
  <c r="M239" i="5"/>
  <c r="R239" i="5"/>
  <c r="T239" i="5" s="1"/>
  <c r="S239" i="5"/>
  <c r="C240" i="5"/>
  <c r="H240" i="5"/>
  <c r="M240" i="5"/>
  <c r="R240" i="5"/>
  <c r="T240" i="5" s="1"/>
  <c r="S240" i="5"/>
  <c r="C241" i="5"/>
  <c r="H241" i="5"/>
  <c r="M241" i="5"/>
  <c r="R241" i="5"/>
  <c r="S241" i="5"/>
  <c r="C242" i="5"/>
  <c r="H242" i="5"/>
  <c r="M242" i="5"/>
  <c r="R242" i="5"/>
  <c r="T242" i="5" s="1"/>
  <c r="S242" i="5"/>
  <c r="C243" i="5"/>
  <c r="H243" i="5"/>
  <c r="M243" i="5"/>
  <c r="R243" i="5"/>
  <c r="T243" i="5" s="1"/>
  <c r="S243" i="5"/>
  <c r="C244" i="5"/>
  <c r="H244" i="5"/>
  <c r="M244" i="5"/>
  <c r="R244" i="5"/>
  <c r="S244" i="5"/>
  <c r="T244" i="5" s="1"/>
  <c r="D245" i="5"/>
  <c r="E245" i="5"/>
  <c r="F245" i="5"/>
  <c r="I245" i="5"/>
  <c r="J245" i="5"/>
  <c r="K245" i="5"/>
  <c r="N245" i="5"/>
  <c r="O245" i="5"/>
  <c r="P245" i="5"/>
  <c r="C246" i="5"/>
  <c r="H246" i="5"/>
  <c r="M246" i="5"/>
  <c r="R246" i="5"/>
  <c r="S246" i="5"/>
  <c r="C247" i="5"/>
  <c r="H247" i="5"/>
  <c r="M247" i="5"/>
  <c r="R247" i="5"/>
  <c r="S247" i="5"/>
  <c r="T247" i="5" s="1"/>
  <c r="C248" i="5"/>
  <c r="H248" i="5"/>
  <c r="M248" i="5"/>
  <c r="R248" i="5"/>
  <c r="S248" i="5"/>
  <c r="C249" i="5"/>
  <c r="H249" i="5"/>
  <c r="M249" i="5"/>
  <c r="R249" i="5"/>
  <c r="S249" i="5"/>
  <c r="C250" i="5"/>
  <c r="H250" i="5"/>
  <c r="M250" i="5"/>
  <c r="R250" i="5"/>
  <c r="S250" i="5"/>
  <c r="C251" i="5"/>
  <c r="H251" i="5"/>
  <c r="M251" i="5"/>
  <c r="R251" i="5"/>
  <c r="S251" i="5"/>
  <c r="T251" i="5"/>
  <c r="C252" i="5"/>
  <c r="H252" i="5"/>
  <c r="M252" i="5"/>
  <c r="R252" i="5"/>
  <c r="S252" i="5"/>
  <c r="C253" i="5"/>
  <c r="H253" i="5"/>
  <c r="M253" i="5"/>
  <c r="R253" i="5"/>
  <c r="S253" i="5"/>
  <c r="T253" i="5" s="1"/>
  <c r="C254" i="5"/>
  <c r="H254" i="5"/>
  <c r="M254" i="5"/>
  <c r="R254" i="5"/>
  <c r="S254" i="5"/>
  <c r="C255" i="5"/>
  <c r="H255" i="5"/>
  <c r="M255" i="5"/>
  <c r="R255" i="5"/>
  <c r="S255" i="5"/>
  <c r="C256" i="5"/>
  <c r="H256" i="5"/>
  <c r="M256" i="5"/>
  <c r="R256" i="5"/>
  <c r="S256" i="5"/>
  <c r="C257" i="5"/>
  <c r="H257" i="5"/>
  <c r="M257" i="5"/>
  <c r="R257" i="5"/>
  <c r="S257" i="5"/>
  <c r="T257" i="5"/>
  <c r="C258" i="5"/>
  <c r="H258" i="5"/>
  <c r="M258" i="5"/>
  <c r="R258" i="5"/>
  <c r="T258" i="5" s="1"/>
  <c r="S258" i="5"/>
  <c r="C259" i="5"/>
  <c r="H259" i="5"/>
  <c r="M259" i="5"/>
  <c r="R259" i="5"/>
  <c r="S259" i="5"/>
  <c r="T259" i="5" s="1"/>
  <c r="C260" i="5"/>
  <c r="H260" i="5"/>
  <c r="M260" i="5"/>
  <c r="R260" i="5"/>
  <c r="S260" i="5"/>
  <c r="C261" i="5"/>
  <c r="H261" i="5"/>
  <c r="M261" i="5"/>
  <c r="R261" i="5"/>
  <c r="T261" i="5" s="1"/>
  <c r="S261" i="5"/>
  <c r="C262" i="5"/>
  <c r="H262" i="5"/>
  <c r="M262" i="5"/>
  <c r="R262" i="5"/>
  <c r="S262" i="5"/>
  <c r="C263" i="5"/>
  <c r="H263" i="5"/>
  <c r="M263" i="5"/>
  <c r="R263" i="5"/>
  <c r="S263" i="5"/>
  <c r="T263" i="5" s="1"/>
  <c r="C264" i="5"/>
  <c r="H264" i="5"/>
  <c r="M264" i="5"/>
  <c r="R264" i="5"/>
  <c r="S264" i="5"/>
  <c r="C265" i="5"/>
  <c r="H265" i="5"/>
  <c r="M265" i="5"/>
  <c r="R265" i="5"/>
  <c r="S265" i="5"/>
  <c r="T265" i="5" s="1"/>
  <c r="C266" i="5"/>
  <c r="H266" i="5"/>
  <c r="M266" i="5"/>
  <c r="R266" i="5"/>
  <c r="S266" i="5"/>
  <c r="C267" i="5"/>
  <c r="H267" i="5"/>
  <c r="M267" i="5"/>
  <c r="R267" i="5"/>
  <c r="T267" i="5" s="1"/>
  <c r="S267" i="5"/>
  <c r="C268" i="5"/>
  <c r="H268" i="5"/>
  <c r="M268" i="5"/>
  <c r="R268" i="5"/>
  <c r="T268" i="5" s="1"/>
  <c r="S268" i="5"/>
  <c r="C269" i="5"/>
  <c r="H269" i="5"/>
  <c r="M269" i="5"/>
  <c r="R269" i="5"/>
  <c r="S269" i="5"/>
  <c r="C270" i="5"/>
  <c r="D270" i="5"/>
  <c r="E270" i="5"/>
  <c r="F270" i="5"/>
  <c r="H270" i="5"/>
  <c r="I270" i="5"/>
  <c r="J270" i="5"/>
  <c r="K270" i="5"/>
  <c r="M270" i="5"/>
  <c r="N270" i="5"/>
  <c r="O270" i="5"/>
  <c r="P270" i="5"/>
  <c r="R270" i="5"/>
  <c r="C271" i="5"/>
  <c r="H271" i="5"/>
  <c r="M271" i="5"/>
  <c r="R271" i="5"/>
  <c r="T271" i="5" s="1"/>
  <c r="S271" i="5"/>
  <c r="C272" i="5"/>
  <c r="H272" i="5"/>
  <c r="M272" i="5"/>
  <c r="R272" i="5"/>
  <c r="T272" i="5" s="1"/>
  <c r="S272" i="5"/>
  <c r="C273" i="5"/>
  <c r="C283" i="5" s="1"/>
  <c r="H273" i="5"/>
  <c r="M273" i="5"/>
  <c r="R273" i="5"/>
  <c r="S273" i="5"/>
  <c r="T273" i="5" s="1"/>
  <c r="C274" i="5"/>
  <c r="H274" i="5"/>
  <c r="M274" i="5"/>
  <c r="M283" i="5" s="1"/>
  <c r="R274" i="5"/>
  <c r="T274" i="5" s="1"/>
  <c r="S274" i="5"/>
  <c r="C275" i="5"/>
  <c r="H275" i="5"/>
  <c r="M275" i="5"/>
  <c r="R275" i="5"/>
  <c r="S275" i="5"/>
  <c r="T275" i="5"/>
  <c r="C276" i="5"/>
  <c r="H276" i="5"/>
  <c r="M276" i="5"/>
  <c r="R276" i="5"/>
  <c r="T276" i="5" s="1"/>
  <c r="S276" i="5"/>
  <c r="C277" i="5"/>
  <c r="H277" i="5"/>
  <c r="M277" i="5"/>
  <c r="R277" i="5"/>
  <c r="T277" i="5" s="1"/>
  <c r="S277" i="5"/>
  <c r="C278" i="5"/>
  <c r="H278" i="5"/>
  <c r="M278" i="5"/>
  <c r="R278" i="5"/>
  <c r="S278" i="5"/>
  <c r="C279" i="5"/>
  <c r="H279" i="5"/>
  <c r="M279" i="5"/>
  <c r="R279" i="5"/>
  <c r="T279" i="5" s="1"/>
  <c r="S279" i="5"/>
  <c r="C280" i="5"/>
  <c r="H280" i="5"/>
  <c r="M280" i="5"/>
  <c r="R280" i="5"/>
  <c r="T280" i="5" s="1"/>
  <c r="S280" i="5"/>
  <c r="C281" i="5"/>
  <c r="H281" i="5"/>
  <c r="M281" i="5"/>
  <c r="R281" i="5"/>
  <c r="S281" i="5"/>
  <c r="T281" i="5"/>
  <c r="C282" i="5"/>
  <c r="H282" i="5"/>
  <c r="M282" i="5"/>
  <c r="R282" i="5"/>
  <c r="T282" i="5" s="1"/>
  <c r="S282" i="5"/>
  <c r="D283" i="5"/>
  <c r="E283" i="5"/>
  <c r="F283" i="5"/>
  <c r="I283" i="5"/>
  <c r="J283" i="5"/>
  <c r="K283" i="5"/>
  <c r="N283" i="5"/>
  <c r="O283" i="5"/>
  <c r="P283" i="5"/>
  <c r="P324" i="5" s="1"/>
  <c r="C284" i="5"/>
  <c r="H284" i="5"/>
  <c r="M284" i="5"/>
  <c r="R284" i="5"/>
  <c r="S284" i="5"/>
  <c r="T284" i="5"/>
  <c r="C285" i="5"/>
  <c r="H285" i="5"/>
  <c r="M285" i="5"/>
  <c r="R285" i="5"/>
  <c r="S285" i="5"/>
  <c r="C286" i="5"/>
  <c r="H286" i="5"/>
  <c r="M286" i="5"/>
  <c r="R286" i="5"/>
  <c r="T286" i="5" s="1"/>
  <c r="S286" i="5"/>
  <c r="C287" i="5"/>
  <c r="H287" i="5"/>
  <c r="M287" i="5"/>
  <c r="R287" i="5"/>
  <c r="S287" i="5"/>
  <c r="C288" i="5"/>
  <c r="H288" i="5"/>
  <c r="M288" i="5"/>
  <c r="R288" i="5"/>
  <c r="T288" i="5" s="1"/>
  <c r="S288" i="5"/>
  <c r="C289" i="5"/>
  <c r="H289" i="5"/>
  <c r="M289" i="5"/>
  <c r="R289" i="5"/>
  <c r="T289" i="5" s="1"/>
  <c r="S289" i="5"/>
  <c r="D290" i="5"/>
  <c r="E290" i="5"/>
  <c r="F290" i="5"/>
  <c r="I290" i="5"/>
  <c r="J290" i="5"/>
  <c r="K290" i="5"/>
  <c r="N290" i="5"/>
  <c r="O290" i="5"/>
  <c r="P290" i="5"/>
  <c r="C291" i="5"/>
  <c r="H291" i="5"/>
  <c r="M291" i="5"/>
  <c r="R291" i="5"/>
  <c r="S291" i="5"/>
  <c r="C292" i="5"/>
  <c r="H292" i="5"/>
  <c r="M292" i="5"/>
  <c r="R292" i="5"/>
  <c r="T292" i="5" s="1"/>
  <c r="S292" i="5"/>
  <c r="C293" i="5"/>
  <c r="H293" i="5"/>
  <c r="M293" i="5"/>
  <c r="R293" i="5"/>
  <c r="S293" i="5"/>
  <c r="C294" i="5"/>
  <c r="H294" i="5"/>
  <c r="M294" i="5"/>
  <c r="R294" i="5"/>
  <c r="T294" i="5" s="1"/>
  <c r="S294" i="5"/>
  <c r="C295" i="5"/>
  <c r="H295" i="5"/>
  <c r="M295" i="5"/>
  <c r="R295" i="5"/>
  <c r="T295" i="5" s="1"/>
  <c r="S295" i="5"/>
  <c r="C296" i="5"/>
  <c r="H296" i="5"/>
  <c r="M296" i="5"/>
  <c r="R296" i="5"/>
  <c r="S296" i="5"/>
  <c r="T296" i="5"/>
  <c r="C297" i="5"/>
  <c r="H297" i="5"/>
  <c r="M297" i="5"/>
  <c r="R297" i="5"/>
  <c r="T297" i="5" s="1"/>
  <c r="S297" i="5"/>
  <c r="C298" i="5"/>
  <c r="H298" i="5"/>
  <c r="M298" i="5"/>
  <c r="R298" i="5"/>
  <c r="S298" i="5"/>
  <c r="T298" i="5"/>
  <c r="C299" i="5"/>
  <c r="H299" i="5"/>
  <c r="M299" i="5"/>
  <c r="R299" i="5"/>
  <c r="S299" i="5"/>
  <c r="C300" i="5"/>
  <c r="H300" i="5"/>
  <c r="M300" i="5"/>
  <c r="R300" i="5"/>
  <c r="T300" i="5" s="1"/>
  <c r="S300" i="5"/>
  <c r="C301" i="5"/>
  <c r="H301" i="5"/>
  <c r="M301" i="5"/>
  <c r="R301" i="5"/>
  <c r="S301" i="5"/>
  <c r="C302" i="5"/>
  <c r="H302" i="5"/>
  <c r="M302" i="5"/>
  <c r="R302" i="5"/>
  <c r="T302" i="5" s="1"/>
  <c r="S302" i="5"/>
  <c r="D303" i="5"/>
  <c r="E303" i="5"/>
  <c r="F303" i="5"/>
  <c r="F324" i="5" s="1"/>
  <c r="I303" i="5"/>
  <c r="J303" i="5"/>
  <c r="K303" i="5"/>
  <c r="N303" i="5"/>
  <c r="O303" i="5"/>
  <c r="P303" i="5"/>
  <c r="C304" i="5"/>
  <c r="H304" i="5"/>
  <c r="M304" i="5"/>
  <c r="R304" i="5"/>
  <c r="S304" i="5"/>
  <c r="C305" i="5"/>
  <c r="H305" i="5"/>
  <c r="M305" i="5"/>
  <c r="R305" i="5"/>
  <c r="T305" i="5" s="1"/>
  <c r="S305" i="5"/>
  <c r="C306" i="5"/>
  <c r="H306" i="5"/>
  <c r="M306" i="5"/>
  <c r="R306" i="5"/>
  <c r="T306" i="5" s="1"/>
  <c r="S306" i="5"/>
  <c r="C307" i="5"/>
  <c r="H307" i="5"/>
  <c r="M307" i="5"/>
  <c r="R307" i="5"/>
  <c r="S307" i="5"/>
  <c r="T307" i="5"/>
  <c r="C308" i="5"/>
  <c r="H308" i="5"/>
  <c r="M308" i="5"/>
  <c r="R308" i="5"/>
  <c r="T308" i="5" s="1"/>
  <c r="S308" i="5"/>
  <c r="C309" i="5"/>
  <c r="H309" i="5"/>
  <c r="M309" i="5"/>
  <c r="R309" i="5"/>
  <c r="S309" i="5"/>
  <c r="T309" i="5"/>
  <c r="C310" i="5"/>
  <c r="H310" i="5"/>
  <c r="M310" i="5"/>
  <c r="R310" i="5"/>
  <c r="S310" i="5"/>
  <c r="C311" i="5"/>
  <c r="H311" i="5"/>
  <c r="M311" i="5"/>
  <c r="R311" i="5"/>
  <c r="T311" i="5" s="1"/>
  <c r="S311" i="5"/>
  <c r="C312" i="5"/>
  <c r="H312" i="5"/>
  <c r="M312" i="5"/>
  <c r="R312" i="5"/>
  <c r="S312" i="5"/>
  <c r="C313" i="5"/>
  <c r="H313" i="5"/>
  <c r="M313" i="5"/>
  <c r="R313" i="5"/>
  <c r="T313" i="5" s="1"/>
  <c r="S313" i="5"/>
  <c r="C314" i="5"/>
  <c r="H314" i="5"/>
  <c r="M314" i="5"/>
  <c r="R314" i="5"/>
  <c r="T314" i="5" s="1"/>
  <c r="S314" i="5"/>
  <c r="D315" i="5"/>
  <c r="E315" i="5"/>
  <c r="F315" i="5"/>
  <c r="I315" i="5"/>
  <c r="J315" i="5"/>
  <c r="K315" i="5"/>
  <c r="N315" i="5"/>
  <c r="O315" i="5"/>
  <c r="P315" i="5"/>
  <c r="C316" i="5"/>
  <c r="H316" i="5"/>
  <c r="M316" i="5"/>
  <c r="R316" i="5"/>
  <c r="S316" i="5"/>
  <c r="C317" i="5"/>
  <c r="H317" i="5"/>
  <c r="M317" i="5"/>
  <c r="R317" i="5"/>
  <c r="T317" i="5" s="1"/>
  <c r="S317" i="5"/>
  <c r="C318" i="5"/>
  <c r="H318" i="5"/>
  <c r="M318" i="5"/>
  <c r="R318" i="5"/>
  <c r="S318" i="5"/>
  <c r="C319" i="5"/>
  <c r="H319" i="5"/>
  <c r="M319" i="5"/>
  <c r="R319" i="5"/>
  <c r="T319" i="5" s="1"/>
  <c r="S319" i="5"/>
  <c r="C320" i="5"/>
  <c r="H320" i="5"/>
  <c r="M320" i="5"/>
  <c r="R320" i="5"/>
  <c r="T320" i="5" s="1"/>
  <c r="S320" i="5"/>
  <c r="C321" i="5"/>
  <c r="H321" i="5"/>
  <c r="M321" i="5"/>
  <c r="R321" i="5"/>
  <c r="S321" i="5"/>
  <c r="T321" i="5"/>
  <c r="D322" i="5"/>
  <c r="E322" i="5"/>
  <c r="F322" i="5"/>
  <c r="I322" i="5"/>
  <c r="J322" i="5"/>
  <c r="K322" i="5"/>
  <c r="N322" i="5"/>
  <c r="O322" i="5"/>
  <c r="P322" i="5"/>
  <c r="T323" i="5"/>
  <c r="K324" i="5"/>
  <c r="T299" i="5" l="1"/>
  <c r="T291" i="5"/>
  <c r="T285" i="5"/>
  <c r="T249" i="5"/>
  <c r="R233" i="5"/>
  <c r="R322" i="5"/>
  <c r="H322" i="5"/>
  <c r="T312" i="5"/>
  <c r="S315" i="5"/>
  <c r="C315" i="5"/>
  <c r="M315" i="5"/>
  <c r="T304" i="5"/>
  <c r="T301" i="5"/>
  <c r="R303" i="5"/>
  <c r="H303" i="5"/>
  <c r="T287" i="5"/>
  <c r="H290" i="5"/>
  <c r="T269" i="5"/>
  <c r="T266" i="5"/>
  <c r="S245" i="5"/>
  <c r="T236" i="5"/>
  <c r="S110" i="5"/>
  <c r="C293" i="4"/>
  <c r="C164" i="4"/>
  <c r="E169" i="4"/>
  <c r="C124" i="4"/>
  <c r="E76" i="4"/>
  <c r="C26" i="4"/>
  <c r="E37" i="4"/>
  <c r="T310" i="5"/>
  <c r="T315" i="5" s="1"/>
  <c r="M290" i="5"/>
  <c r="S270" i="5"/>
  <c r="M322" i="5"/>
  <c r="S322" i="5"/>
  <c r="C322" i="5"/>
  <c r="H315" i="5"/>
  <c r="M303" i="5"/>
  <c r="S303" i="5"/>
  <c r="C303" i="5"/>
  <c r="S283" i="5"/>
  <c r="H283" i="5"/>
  <c r="T202" i="5"/>
  <c r="T208" i="5" s="1"/>
  <c r="R208" i="5"/>
  <c r="H208" i="5"/>
  <c r="C110" i="5"/>
  <c r="S73" i="5"/>
  <c r="F327" i="4"/>
  <c r="C51" i="4"/>
  <c r="S290" i="5"/>
  <c r="C290" i="5"/>
  <c r="C208" i="5"/>
  <c r="C60" i="5"/>
  <c r="C306" i="4"/>
  <c r="E94" i="4"/>
  <c r="T316" i="5"/>
  <c r="T278" i="5"/>
  <c r="T255" i="5"/>
  <c r="T250" i="5"/>
  <c r="T241" i="5"/>
  <c r="T226" i="5"/>
  <c r="T204" i="5"/>
  <c r="T185" i="5"/>
  <c r="T170" i="5"/>
  <c r="T169" i="5"/>
  <c r="C179" i="5"/>
  <c r="T164" i="5"/>
  <c r="T163" i="5"/>
  <c r="M166" i="5"/>
  <c r="T152" i="5"/>
  <c r="H158" i="5"/>
  <c r="C158" i="5"/>
  <c r="T134" i="5"/>
  <c r="T115" i="5"/>
  <c r="T100" i="5"/>
  <c r="T90" i="5"/>
  <c r="T91" i="5" s="1"/>
  <c r="H91" i="5"/>
  <c r="M91" i="5"/>
  <c r="T79" i="5"/>
  <c r="T74" i="5"/>
  <c r="T66" i="5"/>
  <c r="T50" i="5"/>
  <c r="T60" i="5" s="1"/>
  <c r="N324" i="5"/>
  <c r="T44" i="5"/>
  <c r="T38" i="5"/>
  <c r="T24" i="5"/>
  <c r="T15" i="5"/>
  <c r="T9" i="5"/>
  <c r="C286" i="4"/>
  <c r="H179" i="5"/>
  <c r="M179" i="5"/>
  <c r="H166" i="5"/>
  <c r="M158" i="5"/>
  <c r="S144" i="5"/>
  <c r="C131" i="5"/>
  <c r="T96" i="5"/>
  <c r="C101" i="5"/>
  <c r="T92" i="5"/>
  <c r="H85" i="5"/>
  <c r="J324" i="5"/>
  <c r="D324" i="5"/>
  <c r="T31" i="5"/>
  <c r="E324" i="5"/>
  <c r="T228" i="5"/>
  <c r="H227" i="5"/>
  <c r="T213" i="5"/>
  <c r="S208" i="5"/>
  <c r="T200" i="5"/>
  <c r="T193" i="5"/>
  <c r="M199" i="5"/>
  <c r="T174" i="5"/>
  <c r="T168" i="5"/>
  <c r="T161" i="5"/>
  <c r="T130" i="5"/>
  <c r="T131" i="5" s="1"/>
  <c r="M131" i="5"/>
  <c r="H131" i="5"/>
  <c r="T117" i="5"/>
  <c r="H101" i="5"/>
  <c r="M101" i="5"/>
  <c r="I324" i="5"/>
  <c r="T81" i="5"/>
  <c r="S85" i="5"/>
  <c r="T58" i="5"/>
  <c r="T52" i="5"/>
  <c r="M60" i="5"/>
  <c r="T39" i="5"/>
  <c r="O324" i="5"/>
  <c r="T10" i="5"/>
  <c r="T283" i="5"/>
  <c r="T227" i="5"/>
  <c r="T290" i="5"/>
  <c r="S218" i="5"/>
  <c r="T76" i="5"/>
  <c r="R85" i="5"/>
  <c r="C34" i="5"/>
  <c r="M34" i="5"/>
  <c r="E63" i="4"/>
  <c r="C54" i="4"/>
  <c r="C63" i="4" s="1"/>
  <c r="R283" i="5"/>
  <c r="T260" i="5"/>
  <c r="T146" i="5"/>
  <c r="H110" i="5"/>
  <c r="R101" i="5"/>
  <c r="S91" i="5"/>
  <c r="C85" i="5"/>
  <c r="R73" i="5"/>
  <c r="T62" i="5"/>
  <c r="T73" i="5" s="1"/>
  <c r="R48" i="5"/>
  <c r="T36" i="5"/>
  <c r="R19" i="5"/>
  <c r="T5" i="5"/>
  <c r="E273" i="4"/>
  <c r="C252" i="4"/>
  <c r="C273" i="4" s="1"/>
  <c r="C182" i="4"/>
  <c r="T160" i="5"/>
  <c r="R166" i="5"/>
  <c r="R245" i="5"/>
  <c r="T210" i="5"/>
  <c r="T195" i="5"/>
  <c r="R179" i="5"/>
  <c r="T154" i="5"/>
  <c r="S131" i="5"/>
  <c r="R110" i="5"/>
  <c r="T104" i="5"/>
  <c r="T110" i="5" s="1"/>
  <c r="T78" i="5"/>
  <c r="T49" i="5"/>
  <c r="T318" i="5"/>
  <c r="T322" i="5" s="1"/>
  <c r="R315" i="5"/>
  <c r="T293" i="5"/>
  <c r="T303" i="5" s="1"/>
  <c r="R290" i="5"/>
  <c r="T262" i="5"/>
  <c r="T254" i="5"/>
  <c r="T246" i="5"/>
  <c r="C245" i="5"/>
  <c r="M245" i="5"/>
  <c r="S233" i="5"/>
  <c r="R227" i="5"/>
  <c r="T212" i="5"/>
  <c r="R199" i="5"/>
  <c r="H199" i="5"/>
  <c r="S199" i="5"/>
  <c r="C199" i="5"/>
  <c r="T179" i="5"/>
  <c r="R158" i="5"/>
  <c r="T156" i="5"/>
  <c r="T148" i="5"/>
  <c r="R131" i="5"/>
  <c r="C121" i="5"/>
  <c r="T112" i="5"/>
  <c r="R121" i="5"/>
  <c r="R91" i="5"/>
  <c r="S60" i="5"/>
  <c r="M48" i="5"/>
  <c r="M19" i="5"/>
  <c r="E318" i="4"/>
  <c r="C309" i="4"/>
  <c r="C318" i="4" s="1"/>
  <c r="C214" i="4"/>
  <c r="E221" i="4"/>
  <c r="E202" i="4"/>
  <c r="C184" i="4"/>
  <c r="C202" i="4" s="1"/>
  <c r="C177" i="4"/>
  <c r="E182" i="4"/>
  <c r="S158" i="5"/>
  <c r="T252" i="5"/>
  <c r="T264" i="5"/>
  <c r="T256" i="5"/>
  <c r="T248" i="5"/>
  <c r="T235" i="5"/>
  <c r="T245" i="5" s="1"/>
  <c r="H245" i="5"/>
  <c r="T229" i="5"/>
  <c r="T233" i="5" s="1"/>
  <c r="T214" i="5"/>
  <c r="T187" i="5"/>
  <c r="S166" i="5"/>
  <c r="C166" i="5"/>
  <c r="T150" i="5"/>
  <c r="T139" i="5"/>
  <c r="T114" i="5"/>
  <c r="H121" i="5"/>
  <c r="M121" i="5"/>
  <c r="S101" i="5"/>
  <c r="M85" i="5"/>
  <c r="R60" i="5"/>
  <c r="T57" i="5"/>
  <c r="S48" i="5"/>
  <c r="C48" i="5"/>
  <c r="T26" i="5"/>
  <c r="R34" i="5"/>
  <c r="H34" i="5"/>
  <c r="E325" i="4"/>
  <c r="C325" i="4"/>
  <c r="C223" i="4"/>
  <c r="C230" i="4" s="1"/>
  <c r="E230" i="4"/>
  <c r="C211" i="4"/>
  <c r="T197" i="5"/>
  <c r="T189" i="5"/>
  <c r="T181" i="5"/>
  <c r="T162" i="5"/>
  <c r="T141" i="5"/>
  <c r="T133" i="5"/>
  <c r="T116" i="5"/>
  <c r="T93" i="5"/>
  <c r="T101" i="5" s="1"/>
  <c r="T80" i="5"/>
  <c r="H73" i="5"/>
  <c r="T59" i="5"/>
  <c r="T51" i="5"/>
  <c r="H48" i="5"/>
  <c r="T30" i="5"/>
  <c r="T22" i="5"/>
  <c r="S19" i="5"/>
  <c r="C19" i="5"/>
  <c r="H19" i="5"/>
  <c r="E248" i="4"/>
  <c r="C94" i="4"/>
  <c r="C37" i="4"/>
  <c r="T143" i="5"/>
  <c r="T135" i="5"/>
  <c r="M73" i="5"/>
  <c r="C73" i="5"/>
  <c r="S34" i="5"/>
  <c r="C248" i="4"/>
  <c r="C140" i="4"/>
  <c r="C147" i="4" s="1"/>
  <c r="E147" i="4"/>
  <c r="D327" i="4"/>
  <c r="E104" i="4"/>
  <c r="C96" i="4"/>
  <c r="C104" i="4" s="1"/>
  <c r="E161" i="4"/>
  <c r="E113" i="4"/>
  <c r="C22" i="4"/>
  <c r="E236" i="4"/>
  <c r="C221" i="4"/>
  <c r="C149" i="4"/>
  <c r="C161" i="4" s="1"/>
  <c r="E134" i="4"/>
  <c r="C107" i="4"/>
  <c r="C113" i="4" s="1"/>
  <c r="E88" i="4"/>
  <c r="C65" i="4"/>
  <c r="C76" i="4" s="1"/>
  <c r="E306" i="4"/>
  <c r="E293" i="4"/>
  <c r="E286" i="4"/>
  <c r="C232" i="4"/>
  <c r="C236" i="4" s="1"/>
  <c r="C169" i="4"/>
  <c r="C134" i="4"/>
  <c r="E124" i="4"/>
  <c r="C78" i="4"/>
  <c r="C88" i="4" s="1"/>
  <c r="E51" i="4"/>
  <c r="E22" i="4"/>
  <c r="E211" i="4"/>
  <c r="H324" i="5" l="1"/>
  <c r="T218" i="5"/>
  <c r="R324" i="5"/>
  <c r="T48" i="5"/>
  <c r="T85" i="5"/>
  <c r="T19" i="5"/>
  <c r="T144" i="5"/>
  <c r="E327" i="4"/>
  <c r="C324" i="5"/>
  <c r="T270" i="5"/>
  <c r="C327" i="4"/>
  <c r="S324" i="5"/>
  <c r="M324" i="5"/>
  <c r="T158" i="5"/>
  <c r="T34" i="5"/>
  <c r="T199" i="5"/>
  <c r="T121" i="5"/>
  <c r="T324" i="5" s="1"/>
  <c r="T166" i="5"/>
</calcChain>
</file>

<file path=xl/sharedStrings.xml><?xml version="1.0" encoding="utf-8"?>
<sst xmlns="http://schemas.openxmlformats.org/spreadsheetml/2006/main" count="1032" uniqueCount="478">
  <si>
    <t>ОБЛАСТ БЛАГОЕВГРАД</t>
  </si>
  <si>
    <t>Банско</t>
  </si>
  <si>
    <t>Белица</t>
  </si>
  <si>
    <t>Благоевград</t>
  </si>
  <si>
    <t>Гоце Делчев</t>
  </si>
  <si>
    <t>Гърмен</t>
  </si>
  <si>
    <t>Kресна</t>
  </si>
  <si>
    <t>Петрич</t>
  </si>
  <si>
    <t>Pазлог</t>
  </si>
  <si>
    <t>Cандански</t>
  </si>
  <si>
    <t>Cатовча</t>
  </si>
  <si>
    <t>Cимитли</t>
  </si>
  <si>
    <t>Cтрумяни</t>
  </si>
  <si>
    <t>Xаджидимово</t>
  </si>
  <si>
    <t>Якоруда</t>
  </si>
  <si>
    <t>ОБЛАСТ БУРГАС</t>
  </si>
  <si>
    <t xml:space="preserve">Aйтос   </t>
  </si>
  <si>
    <t xml:space="preserve">Бургас         </t>
  </si>
  <si>
    <t>Kамено</t>
  </si>
  <si>
    <t>Kарнобат</t>
  </si>
  <si>
    <t>Mалко Tърново</t>
  </si>
  <si>
    <t>Hесебър</t>
  </si>
  <si>
    <t>Поморие</t>
  </si>
  <si>
    <t>Приморско</t>
  </si>
  <si>
    <t>Pуен</t>
  </si>
  <si>
    <t>Cозопол</t>
  </si>
  <si>
    <t>Средец</t>
  </si>
  <si>
    <t>Cунгурларе</t>
  </si>
  <si>
    <t>Царево</t>
  </si>
  <si>
    <t>ОБЛАСТ ВАРНА</t>
  </si>
  <si>
    <t>Aврен</t>
  </si>
  <si>
    <t>Aксаково</t>
  </si>
  <si>
    <t>Белослав</t>
  </si>
  <si>
    <t>Бяла</t>
  </si>
  <si>
    <t>Bарна</t>
  </si>
  <si>
    <t>Bетрино</t>
  </si>
  <si>
    <t>Bълчи Дол</t>
  </si>
  <si>
    <t>Девня</t>
  </si>
  <si>
    <t>Долни Чифлик</t>
  </si>
  <si>
    <t>Дългопол</t>
  </si>
  <si>
    <t>Провадия</t>
  </si>
  <si>
    <t>Cуворово</t>
  </si>
  <si>
    <t>ОБЛАСТ ВЕЛИКО ТЪРНОВО</t>
  </si>
  <si>
    <t xml:space="preserve">Bелико Tърново    </t>
  </si>
  <si>
    <t>Горна Oряховица</t>
  </si>
  <si>
    <t>Eлена</t>
  </si>
  <si>
    <t>Златарица</t>
  </si>
  <si>
    <t>Лясковец</t>
  </si>
  <si>
    <t>Павликени</t>
  </si>
  <si>
    <t>Полски Tръмбеш</t>
  </si>
  <si>
    <t>Cвищов</t>
  </si>
  <si>
    <t>Cтражица</t>
  </si>
  <si>
    <t>Cухиндол</t>
  </si>
  <si>
    <t>ОБЛАСТ ВИДИН</t>
  </si>
  <si>
    <t>Белоградчик</t>
  </si>
  <si>
    <t>Бойница</t>
  </si>
  <si>
    <t>Брегово</t>
  </si>
  <si>
    <t>Bидин</t>
  </si>
  <si>
    <t>Грамада</t>
  </si>
  <si>
    <t>Димово</t>
  </si>
  <si>
    <t>Kула</t>
  </si>
  <si>
    <t>Mакреш</t>
  </si>
  <si>
    <t>Hово Cело</t>
  </si>
  <si>
    <t>Pужинци</t>
  </si>
  <si>
    <t>Чупрене</t>
  </si>
  <si>
    <t>ОБЛАСТ ВРАЦА</t>
  </si>
  <si>
    <t>Борован</t>
  </si>
  <si>
    <t>Бяла Cлатина</t>
  </si>
  <si>
    <t>Bраца</t>
  </si>
  <si>
    <t>Kозлодуй</t>
  </si>
  <si>
    <t>Kриводол</t>
  </si>
  <si>
    <t>Mездра</t>
  </si>
  <si>
    <t>Mизия</t>
  </si>
  <si>
    <t>Oряхово</t>
  </si>
  <si>
    <t>Pоман</t>
  </si>
  <si>
    <t>Xайредин</t>
  </si>
  <si>
    <t>ОБЛАСТ ГАБРОВО</t>
  </si>
  <si>
    <t>Габрово</t>
  </si>
  <si>
    <t>Дряново</t>
  </si>
  <si>
    <t>Cевлиево</t>
  </si>
  <si>
    <t>Tрявна</t>
  </si>
  <si>
    <t>ОБЛАСТ ДОБРИЧ</t>
  </si>
  <si>
    <t>Балчик</t>
  </si>
  <si>
    <t>Генерал Тошево</t>
  </si>
  <si>
    <t xml:space="preserve">Добрич ( Тх )  </t>
  </si>
  <si>
    <t>Добрич</t>
  </si>
  <si>
    <t>Kаварна</t>
  </si>
  <si>
    <t>Kрушари</t>
  </si>
  <si>
    <t>Tервел</t>
  </si>
  <si>
    <t>Шабла</t>
  </si>
  <si>
    <t>ОБЛАСТ КЪРДЖАЛИ</t>
  </si>
  <si>
    <t>Aрдино</t>
  </si>
  <si>
    <t>Джебел</t>
  </si>
  <si>
    <t>Kирково</t>
  </si>
  <si>
    <t>Kрумовград</t>
  </si>
  <si>
    <t>Kърджали</t>
  </si>
  <si>
    <t>Mомчилград</t>
  </si>
  <si>
    <t>Черноочене</t>
  </si>
  <si>
    <t>ОБЛАСТ КЮСТЕНДИЛ</t>
  </si>
  <si>
    <t>Бобовдол</t>
  </si>
  <si>
    <t>Бобошево</t>
  </si>
  <si>
    <t>Дупница</t>
  </si>
  <si>
    <t>Kочериново</t>
  </si>
  <si>
    <t>Kюстендил</t>
  </si>
  <si>
    <t>Hевестино</t>
  </si>
  <si>
    <t>Pила</t>
  </si>
  <si>
    <t>Cапарева Баня</t>
  </si>
  <si>
    <t>Tрекляно</t>
  </si>
  <si>
    <t>ОБЛАСТ ЛОВЕЧ</t>
  </si>
  <si>
    <t>Aприлци</t>
  </si>
  <si>
    <t>Летница</t>
  </si>
  <si>
    <t>Ловеч</t>
  </si>
  <si>
    <t>Луковит</t>
  </si>
  <si>
    <t>Tетевен</t>
  </si>
  <si>
    <t>Tроян</t>
  </si>
  <si>
    <t>Угърчин</t>
  </si>
  <si>
    <t>Ябланица</t>
  </si>
  <si>
    <t>ОБЛАСТ МОНТАНА</t>
  </si>
  <si>
    <t>Берковица</t>
  </si>
  <si>
    <t>Бойчиновци</t>
  </si>
  <si>
    <t>Брусарци</t>
  </si>
  <si>
    <t>Bълчедръм</t>
  </si>
  <si>
    <t>Bършец</t>
  </si>
  <si>
    <t>Георги Дамяново</t>
  </si>
  <si>
    <t>Лом</t>
  </si>
  <si>
    <t>Mедковец</t>
  </si>
  <si>
    <t>Mонтана</t>
  </si>
  <si>
    <t>Чипровци</t>
  </si>
  <si>
    <t>Якимово</t>
  </si>
  <si>
    <t>ОБЛАСТ ПАЗАРДЖИК</t>
  </si>
  <si>
    <t>Батак</t>
  </si>
  <si>
    <t>Белово</t>
  </si>
  <si>
    <t>Брацигово</t>
  </si>
  <si>
    <t>Bелинград</t>
  </si>
  <si>
    <t>Лесичово</t>
  </si>
  <si>
    <t>Пазарджик</t>
  </si>
  <si>
    <t>Панагюрище</t>
  </si>
  <si>
    <t>Пещера</t>
  </si>
  <si>
    <t>Pакитово</t>
  </si>
  <si>
    <t>Cептември</t>
  </si>
  <si>
    <t>Cтрелча</t>
  </si>
  <si>
    <t>ОБЛАСТ ПЕРНИК</t>
  </si>
  <si>
    <t>Брезник</t>
  </si>
  <si>
    <t>Земен</t>
  </si>
  <si>
    <t>Kовачевци</t>
  </si>
  <si>
    <t>Перник</t>
  </si>
  <si>
    <t>Pадомир</t>
  </si>
  <si>
    <t>Tрън</t>
  </si>
  <si>
    <t>ОБЛАСТ ПЛЕВЕН</t>
  </si>
  <si>
    <t>Белене</t>
  </si>
  <si>
    <t>Гулянци</t>
  </si>
  <si>
    <t>Долна Mитрополия</t>
  </si>
  <si>
    <t>Долни Дъбник</t>
  </si>
  <si>
    <t>Искър</t>
  </si>
  <si>
    <t>Левски</t>
  </si>
  <si>
    <t>Hикопол</t>
  </si>
  <si>
    <t>Плевен</t>
  </si>
  <si>
    <t>Пордим</t>
  </si>
  <si>
    <t>Червен Бряг</t>
  </si>
  <si>
    <t>ОБЛАСТ ПЛОВДИВ</t>
  </si>
  <si>
    <t>Aсеновград</t>
  </si>
  <si>
    <t>Брезово</t>
  </si>
  <si>
    <t>Kалояново</t>
  </si>
  <si>
    <t>Kарлово</t>
  </si>
  <si>
    <t>Кричим</t>
  </si>
  <si>
    <t>Лъки</t>
  </si>
  <si>
    <t>Mарица</t>
  </si>
  <si>
    <t>Перущица</t>
  </si>
  <si>
    <t>Пловдив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</si>
  <si>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</si>
  <si>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</si>
  <si>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</si>
  <si>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</si>
  <si>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</si>
  <si>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</si>
  <si>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</si>
  <si>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ОБЛАСТ РАЗГРАД</t>
  </si>
  <si>
    <t>Завет</t>
  </si>
  <si>
    <t>Исперих</t>
  </si>
  <si>
    <t>Kубрат</t>
  </si>
  <si>
    <t>Лозница</t>
  </si>
  <si>
    <t>Pазград</t>
  </si>
  <si>
    <t>Cамуил</t>
  </si>
  <si>
    <t>Цар Калоян</t>
  </si>
  <si>
    <t>ОБЛАСТ РУСЕ</t>
  </si>
  <si>
    <t>Борово</t>
  </si>
  <si>
    <t>Bятово</t>
  </si>
  <si>
    <t>Две Mогили</t>
  </si>
  <si>
    <t>Иваново</t>
  </si>
  <si>
    <t>Pусе</t>
  </si>
  <si>
    <t>Cливо Поле</t>
  </si>
  <si>
    <t>Ценово</t>
  </si>
  <si>
    <t>ОБЛАСТ СИЛИСТРА</t>
  </si>
  <si>
    <t>Aлфатар</t>
  </si>
  <si>
    <t>Главиница</t>
  </si>
  <si>
    <t>Дулово</t>
  </si>
  <si>
    <t>Kайнарджа</t>
  </si>
  <si>
    <t>Cилистра</t>
  </si>
  <si>
    <t>Cитово</t>
  </si>
  <si>
    <t>Tутракан</t>
  </si>
  <si>
    <t>ОБЛАСТ СЛИВЕН</t>
  </si>
  <si>
    <t>Kотел</t>
  </si>
  <si>
    <t>Hова Загора</t>
  </si>
  <si>
    <t>Cливен</t>
  </si>
  <si>
    <t>Tвърдица</t>
  </si>
  <si>
    <t>ОБЛАСТ СМОЛЯН</t>
  </si>
  <si>
    <t>Баните</t>
  </si>
  <si>
    <t>Борино</t>
  </si>
  <si>
    <t>Девин</t>
  </si>
  <si>
    <t>Доспат</t>
  </si>
  <si>
    <t>Златоград</t>
  </si>
  <si>
    <t>Mадан</t>
  </si>
  <si>
    <t>Hеделино</t>
  </si>
  <si>
    <t>Pудозем</t>
  </si>
  <si>
    <t>Cмолян</t>
  </si>
  <si>
    <t>Чепеларе</t>
  </si>
  <si>
    <t>СТОЛИЧНА ОБЩИНА</t>
  </si>
  <si>
    <t>ОБЛАСТ СОФИЙСКА</t>
  </si>
  <si>
    <t>Антон</t>
  </si>
  <si>
    <t>Божурище</t>
  </si>
  <si>
    <t>Ботевград</t>
  </si>
  <si>
    <t>Годеч</t>
  </si>
  <si>
    <t>Горна Mалина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</si>
  <si>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</si>
  <si>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</si>
  <si>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</si>
  <si>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</si>
  <si>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</si>
  <si>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</si>
  <si>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Kопривщица</t>
  </si>
  <si>
    <t>Kостенец</t>
  </si>
  <si>
    <t>Kостинброд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</si>
  <si>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</si>
  <si>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</si>
  <si>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</si>
  <si>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</si>
  <si>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</si>
  <si>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</si>
  <si>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</si>
  <si>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</si>
  <si>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ОБЛАСТ СТАРА ЗАГОРА</t>
  </si>
  <si>
    <t>Братя Даскалови</t>
  </si>
  <si>
    <t>Гурково</t>
  </si>
  <si>
    <t>Гълъбово</t>
  </si>
  <si>
    <t>Kазанлък</t>
  </si>
  <si>
    <t>Mъглиж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</si>
  <si>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</si>
  <si>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</si>
  <si>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</si>
  <si>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</si>
  <si>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</si>
  <si>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</si>
  <si>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ОБЛАСТ ТЪРГОВИЩЕ</t>
  </si>
  <si>
    <t>Aнтоново</t>
  </si>
  <si>
    <t>Oмуртаг</t>
  </si>
  <si>
    <t>Oпака</t>
  </si>
  <si>
    <t>Попово</t>
  </si>
  <si>
    <t>Tърговище</t>
  </si>
  <si>
    <t>ОБЛАСТ ХАСКОВО</t>
  </si>
  <si>
    <t>Димитровград</t>
  </si>
  <si>
    <t>Ивайловград</t>
  </si>
  <si>
    <t>Любимец</t>
  </si>
  <si>
    <t>Mаджарово</t>
  </si>
  <si>
    <t>Mинерални Бани</t>
  </si>
  <si>
    <t>Cвиленград</t>
  </si>
  <si>
    <t>Cимеоновград</t>
  </si>
  <si>
    <t>Cтамболово</t>
  </si>
  <si>
    <t>Tополовград</t>
  </si>
  <si>
    <t>Xарманли</t>
  </si>
  <si>
    <t>Xасково</t>
  </si>
  <si>
    <t>ОБЛАСТ ШУМЕН</t>
  </si>
  <si>
    <t>Велики Преслав</t>
  </si>
  <si>
    <t>Bенец</t>
  </si>
  <si>
    <t>Bърбица</t>
  </si>
  <si>
    <t>Kаолиново</t>
  </si>
  <si>
    <t>Kаспичан</t>
  </si>
  <si>
    <t>Hикола Kозлево</t>
  </si>
  <si>
    <t>Hови Пазар</t>
  </si>
  <si>
    <t>Cмядово</t>
  </si>
  <si>
    <t>Xитрино</t>
  </si>
  <si>
    <t>Шумен</t>
  </si>
  <si>
    <t>ОБЛАСТ ЯМБОЛ</t>
  </si>
  <si>
    <t xml:space="preserve">Болярово          </t>
  </si>
  <si>
    <t>Eлхово</t>
  </si>
  <si>
    <t>Cтралджа</t>
  </si>
  <si>
    <t>Tунджа</t>
  </si>
  <si>
    <t>Ямбол</t>
  </si>
  <si>
    <t>Кнежа</t>
  </si>
  <si>
    <t>Куклен</t>
  </si>
  <si>
    <t>Сопот</t>
  </si>
  <si>
    <t>Cърница</t>
  </si>
  <si>
    <t xml:space="preserve"> ВСИЧКО:</t>
  </si>
  <si>
    <t>ОБЛАСТ/ОБЩИНА</t>
  </si>
  <si>
    <t xml:space="preserve">                                              (в лв.)</t>
  </si>
  <si>
    <t>КОД</t>
  </si>
  <si>
    <t xml:space="preserve"> (в лева)</t>
  </si>
  <si>
    <t>Увеличава бюджетните взаимоотношения с ЦБ
общо с/със:</t>
  </si>
  <si>
    <t>в т. ч.
получени от общини трансфери за други целеви разходи от ЦБ
(§ 31-28)</t>
  </si>
  <si>
    <t/>
  </si>
  <si>
    <t xml:space="preserve">В т.ч.
Средства за превоз на пътници по междуселиюни автобусни линии извън тези по § 4, ал. 1 и 2 от Заключителните разпоредби на Закона за автомобилните превози
</t>
  </si>
  <si>
    <t>От които:</t>
  </si>
  <si>
    <t xml:space="preserve">В т.ч.
Средства за компенсиране на намалените приходи от прилагане на цени за пътуване, предвидени в нормативни актове
общо за 2023 г.
(к. 6 + к.7)
</t>
  </si>
  <si>
    <t>учащи</t>
  </si>
  <si>
    <t>лица, получаващи пенсия</t>
  </si>
  <si>
    <t>деца до 7 нав. год. и от 7 до 10 нав. год.</t>
  </si>
  <si>
    <t>Субсидии за вътрешно-градски и междуселищни превози</t>
  </si>
  <si>
    <t>Компенсации за безплатни и по намалени цени пътувания</t>
  </si>
  <si>
    <t>КОД ЕБК</t>
  </si>
  <si>
    <t>I-во трим.</t>
  </si>
  <si>
    <t>II-ро трим.</t>
  </si>
  <si>
    <t>III-то трим.</t>
  </si>
  <si>
    <t>IV-то трим.</t>
  </si>
  <si>
    <t>Изплатени средства за 9 - месечието на 2023 г.</t>
  </si>
  <si>
    <t>Средства за 4-то тримесечие на 2023г.</t>
  </si>
  <si>
    <t>ОБЩО</t>
  </si>
  <si>
    <t>За пътуване по вътрешноградския и междуселищния автомобилен транспорт</t>
  </si>
  <si>
    <t>ПЛАН</t>
  </si>
  <si>
    <t>ЛИМИТ</t>
  </si>
  <si>
    <t>Кресна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</si>
  <si>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</si>
  <si>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</si>
  <si>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</si>
  <si>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</si>
  <si>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</si>
  <si>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</si>
  <si>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Айтос</t>
  </si>
  <si>
    <t>Бургас</t>
  </si>
  <si>
    <t>Камено</t>
  </si>
  <si>
    <t>Карнобат</t>
  </si>
  <si>
    <t>Малко Търново</t>
  </si>
  <si>
    <t>Несебър</t>
  </si>
  <si>
    <t>Руен</t>
  </si>
  <si>
    <t>Созопол</t>
  </si>
  <si>
    <t>Сунгурларе</t>
  </si>
  <si>
    <t>Аврен</t>
  </si>
  <si>
    <t>Аксаково</t>
  </si>
  <si>
    <t>Варна</t>
  </si>
  <si>
    <t>Ветрино</t>
  </si>
  <si>
    <t>Вълчи дол</t>
  </si>
  <si>
    <t>Долни чифлик</t>
  </si>
  <si>
    <t>Суворово</t>
  </si>
  <si>
    <t>Велико Търново</t>
  </si>
  <si>
    <t>Горна Оряховица</t>
  </si>
  <si>
    <t>Елена</t>
  </si>
  <si>
    <t>Полски Тръмбеш</t>
  </si>
  <si>
    <t>Свищов</t>
  </si>
  <si>
    <t>Стражица</t>
  </si>
  <si>
    <t>Сухиндол</t>
  </si>
  <si>
    <t>Видин</t>
  </si>
  <si>
    <t>Кула</t>
  </si>
  <si>
    <t>Макреш</t>
  </si>
  <si>
    <t>Ново село</t>
  </si>
  <si>
    <t>Ружинци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</si>
  <si>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</si>
  <si>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</si>
  <si>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</si>
  <si>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</si>
  <si>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</si>
  <si>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</si>
  <si>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</si>
  <si>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</si>
  <si>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</si>
  <si>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Севлиево</t>
  </si>
  <si>
    <t>Трявна</t>
  </si>
  <si>
    <t>Добрич - град</t>
  </si>
  <si>
    <t>Добричка</t>
  </si>
  <si>
    <t>Каварна</t>
  </si>
  <si>
    <t>Крушари</t>
  </si>
  <si>
    <t>Тервел</t>
  </si>
  <si>
    <t>Ардино</t>
  </si>
  <si>
    <t>Кирково</t>
  </si>
  <si>
    <t>Крумовград</t>
  </si>
  <si>
    <t>Кърджали</t>
  </si>
  <si>
    <t>Момчилград</t>
  </si>
  <si>
    <t>Бобов дол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</si>
  <si>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</si>
  <si>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</si>
  <si>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</si>
  <si>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</si>
  <si>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</si>
  <si>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</si>
  <si>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</si>
  <si>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Тетевен</t>
  </si>
  <si>
    <t>Троян</t>
  </si>
  <si>
    <t>Вълчедръм</t>
  </si>
  <si>
    <t>Вършец</t>
  </si>
  <si>
    <t>Медковец</t>
  </si>
  <si>
    <t>Монтана</t>
  </si>
  <si>
    <t>Велинград</t>
  </si>
  <si>
    <t>Ракитово</t>
  </si>
  <si>
    <t>Септември</t>
  </si>
  <si>
    <t>Стрелча</t>
  </si>
  <si>
    <t>Сърница</t>
  </si>
  <si>
    <t>Ковачевци</t>
  </si>
  <si>
    <t>Радомир</t>
  </si>
  <si>
    <t>Трън</t>
  </si>
  <si>
    <t>Долна Митрополия</t>
  </si>
  <si>
    <t>Никопол</t>
  </si>
  <si>
    <t>Червен бряг</t>
  </si>
  <si>
    <t>Асеновград</t>
  </si>
  <si>
    <t>Калояново</t>
  </si>
  <si>
    <t>Карлово</t>
  </si>
  <si>
    <t>Марица</t>
  </si>
  <si>
    <t>Раковски</t>
  </si>
  <si>
    <t>Родопи</t>
  </si>
  <si>
    <t>Садово</t>
  </si>
  <si>
    <t>Съединение</t>
  </si>
  <si>
    <t>Хисаря</t>
  </si>
  <si>
    <t>Кубрат</t>
  </si>
  <si>
    <t>Разград</t>
  </si>
  <si>
    <t>Самуил</t>
  </si>
  <si>
    <t xml:space="preserve">Ветово </t>
  </si>
  <si>
    <t>Две могили</t>
  </si>
  <si>
    <t>Русе</t>
  </si>
  <si>
    <t>Сливо поле</t>
  </si>
  <si>
    <t>Алфатар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</si>
  <si>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</si>
  <si>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</si>
  <si>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</si>
  <si>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</si>
  <si>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</si>
  <si>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</si>
  <si>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</si>
  <si>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</si>
  <si>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Мадан</t>
  </si>
  <si>
    <t>Неделино</t>
  </si>
  <si>
    <t>Рудозем</t>
  </si>
  <si>
    <t>Смолян</t>
  </si>
  <si>
    <t>СОФИЯ /Столична/ ОБЛ.</t>
  </si>
  <si>
    <t>Горна Малина</t>
  </si>
  <si>
    <t>Елин Пелин</t>
  </si>
  <si>
    <t>Етрополе</t>
  </si>
  <si>
    <t>Копривщица</t>
  </si>
  <si>
    <t>Костенец</t>
  </si>
  <si>
    <t>Костинброд</t>
  </si>
  <si>
    <t>Самоков</t>
  </si>
  <si>
    <t>Своге</t>
  </si>
  <si>
    <t>Сливница</t>
  </si>
  <si>
    <t xml:space="preserve">Чавдар </t>
  </si>
  <si>
    <t>Казанлък</t>
  </si>
  <si>
    <t>Мъглиж</t>
  </si>
  <si>
    <t>Опан</t>
  </si>
  <si>
    <t>Павел баня</t>
  </si>
  <si>
    <t>Раднево</t>
  </si>
  <si>
    <t>Стара Загора</t>
  </si>
  <si>
    <t>Антоново</t>
  </si>
  <si>
    <t>Омуртаг</t>
  </si>
  <si>
    <t>Опака</t>
  </si>
  <si>
    <t>Търговище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</si>
  <si>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</si>
  <si>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</si>
  <si>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</si>
  <si>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</si>
  <si>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</si>
  <si>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</si>
  <si>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</si>
  <si>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</si>
  <si>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</si>
  <si>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</si>
  <si>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</si>
  <si>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</si>
  <si>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</si>
  <si>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</si>
  <si>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</si>
  <si>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</si>
  <si>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Болярово</t>
  </si>
  <si>
    <t>Елхово</t>
  </si>
  <si>
    <t>Стралджа</t>
  </si>
  <si>
    <t>Тунджа</t>
  </si>
  <si>
    <t>ПМС № 290 от 2023 г.</t>
  </si>
  <si>
    <t>от които</t>
  </si>
  <si>
    <t xml:space="preserve">                               Приложение към ФО по ПМС № 290 от 13.12.2023 г.</t>
  </si>
  <si>
    <t>к.4.= к. 5+ к.6</t>
  </si>
  <si>
    <t>к.5.= к. 6+ к.7</t>
  </si>
  <si>
    <t>к.3= к. 4+ к.5</t>
  </si>
  <si>
    <t xml:space="preserve">ОБЩО СРЕДСТВА
 </t>
  </si>
  <si>
    <r>
      <t xml:space="preserve">Средства за компенсиране на намалените приходи от прилагане на цени за пътуване, предвидени в нормативни актове за определени категории пътници за
</t>
    </r>
    <r>
      <rPr>
        <b/>
        <sz val="11"/>
        <color indexed="10"/>
        <rFont val="Times New Roman"/>
        <family val="1"/>
        <charset val="204"/>
      </rPr>
      <t xml:space="preserve">четвърто тримесечие на 2023 г.      </t>
    </r>
    <r>
      <rPr>
        <b/>
        <sz val="11"/>
        <rFont val="Times New Roman"/>
        <family val="1"/>
        <charset val="204"/>
      </rPr>
      <t xml:space="preserve">                       </t>
    </r>
  </si>
  <si>
    <r>
      <t xml:space="preserve">Средства за компенсиране на намалените приходи от прилагане на цени за пътуване, предвидени в нормативни актове за определени категории пътници
</t>
    </r>
    <r>
      <rPr>
        <b/>
        <sz val="11"/>
        <color indexed="10"/>
        <rFont val="Times New Roman"/>
        <family val="1"/>
        <charset val="204"/>
      </rPr>
      <t>за периода 01.01. - 30.09.2023 г.</t>
    </r>
    <r>
      <rPr>
        <b/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</si>
</sst>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Border="1" applyProtection="1"/>
    <xf numFmtId="0" fontId="4" fillId="0" borderId="0" xfId="0" applyFont="1"/>
    <xf numFmtId="0" fontId="2" fillId="0" borderId="0" xfId="0" applyFont="1" applyBorder="1" applyAlignment="1" applyProtection="1">
      <alignment horizontal="centerContinuous"/>
    </xf>
    <xf numFmtId="0" fontId="3" fillId="0" borderId="1" xfId="0" applyFont="1" applyBorder="1" applyProtection="1"/>
    <xf numFmtId="3" fontId="2" fillId="0" borderId="1" xfId="0" applyNumberFormat="1" applyFont="1" applyBorder="1" applyProtection="1"/>
    <xf numFmtId="0" fontId="2" fillId="0" borderId="1" xfId="0" applyFont="1" applyBorder="1" applyProtection="1"/>
    <xf numFmtId="0" fontId="2" fillId="0" borderId="1" xfId="0" applyFont="1" applyFill="1" applyBorder="1" applyProtection="1"/>
    <xf numFmtId="3" fontId="4" fillId="0" borderId="1" xfId="0" applyNumberFormat="1" applyFont="1" applyBorder="1"/>
    <xf numFmtId="0" fontId="2" fillId="0" borderId="1" xfId="0" applyFont="1" applyBorder="1" applyProtection="1">
      <protection locked="0"/>
    </xf>
    <xf numFmtId="0" fontId="3" fillId="0" borderId="1" xfId="0" applyFont="1" applyFill="1" applyBorder="1" applyProtection="1"/>
    <xf numFmtId="0" fontId="3" fillId="0" borderId="0" xfId="0" applyFont="1" applyBorder="1" applyAlignment="1" applyProtection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vertical="center" wrapText="1"/>
    </xf>
    <xf numFmtId="49" fontId="3" fillId="0" borderId="0" xfId="0" applyNumberFormat="1" applyFont="1"/>
    <xf numFmtId="0" fontId="3" fillId="0" borderId="0" xfId="0" applyFont="1" applyBorder="1" applyAlignment="1" applyProtection="1"/>
    <xf numFmtId="0" fontId="4" fillId="0" borderId="1" xfId="0" applyFont="1" applyBorder="1"/>
    <xf numFmtId="0" fontId="1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3" fontId="4" fillId="0" borderId="0" xfId="0" applyNumberFormat="1" applyFont="1"/>
    <xf numFmtId="3" fontId="2" fillId="0" borderId="0" xfId="0" applyNumberFormat="1" applyFont="1" applyBorder="1" applyProtection="1"/>
    <xf numFmtId="3" fontId="6" fillId="0" borderId="1" xfId="0" applyNumberFormat="1" applyFont="1" applyBorder="1" applyProtection="1"/>
    <xf numFmtId="0" fontId="4" fillId="0" borderId="2" xfId="0" applyFont="1" applyBorder="1"/>
    <xf numFmtId="0" fontId="3" fillId="0" borderId="3" xfId="0" applyFont="1" applyBorder="1" applyProtection="1"/>
    <xf numFmtId="0" fontId="2" fillId="0" borderId="3" xfId="0" applyFont="1" applyBorder="1" applyProtection="1"/>
    <xf numFmtId="3" fontId="4" fillId="0" borderId="2" xfId="0" applyNumberFormat="1" applyFont="1" applyBorder="1"/>
    <xf numFmtId="3" fontId="6" fillId="0" borderId="2" xfId="0" applyNumberFormat="1" applyFont="1" applyBorder="1" applyProtection="1"/>
    <xf numFmtId="0" fontId="2" fillId="0" borderId="3" xfId="0" applyFont="1" applyFill="1" applyBorder="1" applyProtection="1"/>
    <xf numFmtId="0" fontId="2" fillId="0" borderId="3" xfId="0" applyFont="1" applyBorder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4" fillId="0" borderId="5" xfId="0" applyFont="1" applyBorder="1"/>
    <xf numFmtId="0" fontId="2" fillId="0" borderId="6" xfId="0" applyFont="1" applyBorder="1"/>
    <xf numFmtId="0" fontId="4" fillId="0" borderId="6" xfId="0" applyFont="1" applyBorder="1"/>
    <xf numFmtId="0" fontId="4" fillId="0" borderId="7" xfId="0" applyFont="1" applyBorder="1"/>
    <xf numFmtId="0" fontId="2" fillId="0" borderId="8" xfId="0" applyFont="1" applyBorder="1" applyProtection="1"/>
    <xf numFmtId="3" fontId="2" fillId="0" borderId="9" xfId="0" applyNumberFormat="1" applyFont="1" applyBorder="1" applyProtection="1"/>
    <xf numFmtId="3" fontId="4" fillId="0" borderId="9" xfId="0" applyNumberFormat="1" applyFont="1" applyBorder="1"/>
    <xf numFmtId="3" fontId="4" fillId="0" borderId="10" xfId="0" applyNumberFormat="1" applyFont="1" applyBorder="1"/>
    <xf numFmtId="0" fontId="4" fillId="0" borderId="11" xfId="0" applyFont="1" applyBorder="1"/>
    <xf numFmtId="0" fontId="3" fillId="0" borderId="12" xfId="0" applyFont="1" applyFill="1" applyBorder="1" applyProtection="1"/>
    <xf numFmtId="3" fontId="6" fillId="0" borderId="13" xfId="0" applyNumberFormat="1" applyFont="1" applyBorder="1" applyProtection="1"/>
    <xf numFmtId="3" fontId="6" fillId="0" borderId="14" xfId="0" applyNumberFormat="1" applyFont="1" applyBorder="1" applyProtection="1"/>
    <xf numFmtId="3" fontId="3" fillId="0" borderId="1" xfId="0" applyNumberFormat="1" applyFont="1" applyFill="1" applyBorder="1" applyProtection="1"/>
    <xf numFmtId="3" fontId="7" fillId="0" borderId="1" xfId="0" applyNumberFormat="1" applyFont="1" applyBorder="1" applyProtection="1"/>
    <xf numFmtId="0" fontId="1" fillId="0" borderId="3" xfId="0" applyFont="1" applyFill="1" applyBorder="1" applyAlignment="1" applyProtection="1">
      <alignment horizontal="center" vertical="center"/>
    </xf>
    <xf numFmtId="0" fontId="4" fillId="0" borderId="3" xfId="0" applyFont="1" applyBorder="1"/>
    <xf numFmtId="0" fontId="2" fillId="0" borderId="3" xfId="0" applyFont="1" applyBorder="1"/>
    <xf numFmtId="0" fontId="4" fillId="0" borderId="15" xfId="0" applyFont="1" applyBorder="1"/>
    <xf numFmtId="0" fontId="3" fillId="0" borderId="16" xfId="0" applyFont="1" applyFill="1" applyBorder="1" applyProtection="1"/>
    <xf numFmtId="3" fontId="6" fillId="0" borderId="0" xfId="0" applyNumberFormat="1" applyFont="1" applyProtection="1"/>
    <xf numFmtId="3" fontId="6" fillId="0" borderId="17" xfId="0" applyNumberFormat="1" applyFont="1" applyBorder="1" applyProtection="1"/>
    <xf numFmtId="0" fontId="8" fillId="0" borderId="0" xfId="0" applyFont="1"/>
    <xf numFmtId="0" fontId="2" fillId="0" borderId="18" xfId="0" applyFont="1" applyBorder="1"/>
    <xf numFmtId="0" fontId="2" fillId="0" borderId="0" xfId="0" applyFont="1" applyBorder="1"/>
    <xf numFmtId="3" fontId="2" fillId="3" borderId="5" xfId="0" applyNumberFormat="1" applyFont="1" applyFill="1" applyBorder="1"/>
    <xf numFmtId="3" fontId="2" fillId="0" borderId="0" xfId="0" applyNumberFormat="1" applyFont="1" applyFill="1" applyBorder="1"/>
    <xf numFmtId="3" fontId="2" fillId="0" borderId="19" xfId="0" applyNumberFormat="1" applyFont="1" applyFill="1" applyBorder="1"/>
    <xf numFmtId="3" fontId="2" fillId="0" borderId="20" xfId="0" applyNumberFormat="1" applyFont="1" applyFill="1" applyBorder="1"/>
    <xf numFmtId="3" fontId="2" fillId="3" borderId="5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3" fontId="12" fillId="3" borderId="6" xfId="0" applyNumberFormat="1" applyFont="1" applyFill="1" applyBorder="1"/>
    <xf numFmtId="3" fontId="12" fillId="2" borderId="21" xfId="0" applyNumberFormat="1" applyFont="1" applyFill="1" applyBorder="1"/>
    <xf numFmtId="3" fontId="12" fillId="2" borderId="1" xfId="0" applyNumberFormat="1" applyFont="1" applyFill="1" applyBorder="1"/>
    <xf numFmtId="3" fontId="12" fillId="2" borderId="22" xfId="0" applyNumberFormat="1" applyFont="1" applyFill="1" applyBorder="1"/>
    <xf numFmtId="3" fontId="12" fillId="2" borderId="23" xfId="0" applyNumberFormat="1" applyFont="1" applyFill="1" applyBorder="1"/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3" fontId="2" fillId="3" borderId="6" xfId="0" applyNumberFormat="1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13" fillId="4" borderId="24" xfId="0" applyNumberFormat="1" applyFont="1" applyFill="1" applyBorder="1"/>
    <xf numFmtId="3" fontId="10" fillId="0" borderId="0" xfId="0" applyNumberFormat="1" applyFont="1" applyProtection="1"/>
    <xf numFmtId="0" fontId="3" fillId="0" borderId="18" xfId="0" applyFont="1" applyBorder="1"/>
    <xf numFmtId="0" fontId="9" fillId="0" borderId="0" xfId="0" applyFont="1" applyBorder="1"/>
    <xf numFmtId="0" fontId="2" fillId="0" borderId="18" xfId="0" applyFont="1" applyFill="1" applyBorder="1" applyAlignment="1">
      <alignment horizontal="center"/>
    </xf>
    <xf numFmtId="0" fontId="2" fillId="0" borderId="0" xfId="0" applyFont="1" applyFill="1" applyBorder="1"/>
    <xf numFmtId="0" fontId="9" fillId="0" borderId="0" xfId="0" applyFont="1" applyFill="1" applyBorder="1"/>
    <xf numFmtId="3" fontId="8" fillId="0" borderId="0" xfId="0" applyNumberFormat="1" applyFont="1"/>
    <xf numFmtId="0" fontId="11" fillId="0" borderId="0" xfId="0" applyFont="1" applyFill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25" xfId="0" applyFont="1" applyFill="1" applyBorder="1"/>
    <xf numFmtId="0" fontId="9" fillId="0" borderId="25" xfId="0" applyFont="1" applyFill="1" applyBorder="1" applyAlignment="1">
      <alignment horizontal="right"/>
    </xf>
    <xf numFmtId="3" fontId="12" fillId="3" borderId="7" xfId="0" applyNumberFormat="1" applyFont="1" applyFill="1" applyBorder="1"/>
    <xf numFmtId="3" fontId="12" fillId="2" borderId="26" xfId="0" applyNumberFormat="1" applyFont="1" applyFill="1" applyBorder="1"/>
    <xf numFmtId="3" fontId="12" fillId="2" borderId="9" xfId="0" applyNumberFormat="1" applyFont="1" applyFill="1" applyBorder="1"/>
    <xf numFmtId="3" fontId="12" fillId="2" borderId="27" xfId="0" applyNumberFormat="1" applyFont="1" applyFill="1" applyBorder="1"/>
    <xf numFmtId="3" fontId="12" fillId="2" borderId="28" xfId="0" applyNumberFormat="1" applyFont="1" applyFill="1" applyBorder="1"/>
    <xf numFmtId="3" fontId="10" fillId="0" borderId="17" xfId="0" applyNumberFormat="1" applyFont="1" applyBorder="1" applyProtection="1"/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vertical="center"/>
    </xf>
    <xf numFmtId="3" fontId="2" fillId="2" borderId="23" xfId="0" applyNumberFormat="1" applyFont="1" applyFill="1" applyBorder="1" applyAlignment="1">
      <alignment vertical="center"/>
    </xf>
    <xf numFmtId="3" fontId="2" fillId="2" borderId="22" xfId="0" applyNumberFormat="1" applyFont="1" applyFill="1" applyBorder="1" applyAlignment="1">
      <alignment horizontal="right" vertical="center"/>
    </xf>
    <xf numFmtId="3" fontId="2" fillId="2" borderId="23" xfId="0" applyNumberFormat="1" applyFont="1" applyFill="1" applyBorder="1" applyAlignment="1">
      <alignment horizontal="right" vertical="center"/>
    </xf>
    <xf numFmtId="3" fontId="2" fillId="3" borderId="31" xfId="0" applyNumberFormat="1" applyFont="1" applyFill="1" applyBorder="1" applyAlignment="1">
      <alignment horizontal="right" vertical="center"/>
    </xf>
    <xf numFmtId="3" fontId="2" fillId="2" borderId="19" xfId="0" applyNumberFormat="1" applyFont="1" applyFill="1" applyBorder="1" applyAlignment="1">
      <alignment vertical="center"/>
    </xf>
    <xf numFmtId="3" fontId="2" fillId="2" borderId="27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horizontal="right" vertical="center"/>
    </xf>
    <xf numFmtId="3" fontId="13" fillId="4" borderId="24" xfId="0" applyNumberFormat="1" applyFont="1" applyFill="1" applyBorder="1" applyAlignment="1">
      <alignment horizontal="center" wrapText="1"/>
    </xf>
    <xf numFmtId="3" fontId="12" fillId="3" borderId="11" xfId="0" applyNumberFormat="1" applyFont="1" applyFill="1" applyBorder="1"/>
    <xf numFmtId="0" fontId="1" fillId="5" borderId="11" xfId="0" applyFont="1" applyFill="1" applyBorder="1" applyAlignment="1">
      <alignment horizontal="center" wrapText="1"/>
    </xf>
    <xf numFmtId="0" fontId="1" fillId="5" borderId="3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/>
    </xf>
    <xf numFmtId="3" fontId="1" fillId="5" borderId="34" xfId="0" applyNumberFormat="1" applyFont="1" applyFill="1" applyBorder="1" applyAlignment="1">
      <alignment horizontal="center" vertical="center" wrapText="1"/>
    </xf>
    <xf numFmtId="3" fontId="1" fillId="5" borderId="4" xfId="0" applyNumberFormat="1" applyFont="1" applyFill="1" applyBorder="1" applyAlignment="1">
      <alignment horizontal="center" vertical="center" wrapText="1"/>
    </xf>
    <xf numFmtId="3" fontId="1" fillId="5" borderId="35" xfId="0" applyNumberFormat="1" applyFont="1" applyFill="1" applyBorder="1" applyAlignment="1">
      <alignment horizontal="center" vertical="center" wrapText="1"/>
    </xf>
    <xf numFmtId="3" fontId="1" fillId="5" borderId="36" xfId="0" applyNumberFormat="1" applyFont="1" applyFill="1" applyBorder="1" applyAlignment="1">
      <alignment horizontal="center" vertical="center" wrapText="1"/>
    </xf>
    <xf numFmtId="3" fontId="1" fillId="5" borderId="18" xfId="0" applyNumberFormat="1" applyFont="1" applyFill="1" applyBorder="1" applyAlignment="1">
      <alignment horizontal="center" vertical="center" wrapText="1"/>
    </xf>
    <xf numFmtId="3" fontId="1" fillId="5" borderId="37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1" fillId="5" borderId="38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2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1" fillId="5" borderId="42" xfId="0" applyFont="1" applyFill="1" applyBorder="1" applyAlignment="1" applyProtection="1">
      <alignment horizontal="center" vertical="center"/>
    </xf>
    <xf numFmtId="0" fontId="1" fillId="5" borderId="4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3" fontId="3" fillId="3" borderId="32" xfId="0" applyNumberFormat="1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3" fontId="3" fillId="0" borderId="46" xfId="0" applyNumberFormat="1" applyFont="1" applyFill="1" applyBorder="1" applyAlignment="1">
      <alignment horizontal="center" vertical="center" wrapText="1"/>
    </xf>
    <xf numFmtId="3" fontId="3" fillId="0" borderId="47" xfId="0" applyNumberFormat="1" applyFont="1" applyFill="1" applyBorder="1" applyAlignment="1">
      <alignment horizontal="center" vertical="center" wrapText="1"/>
    </xf>
    <xf numFmtId="3" fontId="3" fillId="0" borderId="41" xfId="0" applyNumberFormat="1" applyFont="1" applyFill="1" applyBorder="1" applyAlignment="1">
      <alignment horizontal="center" vertical="center" wrapText="1"/>
    </xf>
    <xf numFmtId="3" fontId="3" fillId="5" borderId="0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2" fillId="0" borderId="44" xfId="0" applyFont="1" applyFill="1" applyBorder="1" applyAlignment="1">
      <alignment horizontal="center" vertical="center" textRotation="90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F328"/>
  <sheetViews>
    <sheetView tabSelected="1" zoomScale="80" zoomScaleNormal="80" zoomScaleSheetLayoutView="85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R16" sqref="R16"/>
    </sheetView>
  </sheetViews>
  <sheetFormatPr defaultRowHeight="15" x14ac:dyDescent="0.25"/>
  <cols>
    <col min="1" max="1" width="9.140625" style="2"/>
    <col min="2" max="4" width="32.140625" style="1" customWidth="1"/>
    <col min="5" max="5" width="21.7109375" style="2" customWidth="1"/>
    <col min="6" max="6" width="23.28515625" style="2" customWidth="1"/>
    <col min="7" max="16384" width="9.140625" style="2"/>
  </cols>
  <sheetData>
    <row r="1" spans="1:6" ht="26.25" customHeight="1" x14ac:dyDescent="0.2">
      <c r="B1" s="16"/>
      <c r="C1" s="16"/>
      <c r="D1" s="114" t="s">
        <v>471</v>
      </c>
      <c r="E1" s="114"/>
      <c r="F1" s="114"/>
    </row>
    <row r="2" spans="1:6" ht="26.25" customHeight="1" x14ac:dyDescent="0.25">
      <c r="B2" s="16"/>
      <c r="C2" s="16"/>
    </row>
    <row r="3" spans="1:6" ht="15.75" thickBot="1" x14ac:dyDescent="0.3">
      <c r="B3" s="3"/>
      <c r="C3" s="3"/>
      <c r="F3" s="11" t="s">
        <v>295</v>
      </c>
    </row>
    <row r="4" spans="1:6" ht="30" customHeight="1" x14ac:dyDescent="0.2">
      <c r="A4" s="105" t="s">
        <v>294</v>
      </c>
      <c r="B4" s="108" t="s">
        <v>292</v>
      </c>
      <c r="C4" s="111" t="s">
        <v>296</v>
      </c>
      <c r="D4" s="111" t="s">
        <v>297</v>
      </c>
      <c r="E4" s="115" t="s">
        <v>470</v>
      </c>
      <c r="F4" s="116"/>
    </row>
    <row r="5" spans="1:6" ht="15.75" customHeight="1" thickBot="1" x14ac:dyDescent="0.25">
      <c r="A5" s="106"/>
      <c r="B5" s="109"/>
      <c r="C5" s="112"/>
      <c r="D5" s="112"/>
      <c r="E5" s="117"/>
      <c r="F5" s="118"/>
    </row>
    <row r="6" spans="1:6" ht="99" customHeight="1" thickBot="1" x14ac:dyDescent="0.3">
      <c r="A6" s="107"/>
      <c r="B6" s="110"/>
      <c r="C6" s="113"/>
      <c r="D6" s="113"/>
      <c r="E6" s="104" t="s">
        <v>305</v>
      </c>
      <c r="F6" s="104" t="s">
        <v>306</v>
      </c>
    </row>
    <row r="7" spans="1:6" ht="16.5" customHeight="1" x14ac:dyDescent="0.2">
      <c r="A7" s="30">
        <v>1</v>
      </c>
      <c r="B7" s="30">
        <v>2</v>
      </c>
      <c r="C7" s="30">
        <v>3</v>
      </c>
      <c r="D7" s="30" t="s">
        <v>472</v>
      </c>
      <c r="E7" s="30">
        <v>5</v>
      </c>
      <c r="F7" s="30">
        <v>6</v>
      </c>
    </row>
    <row r="8" spans="1:6" ht="14.25" x14ac:dyDescent="0.2">
      <c r="A8" s="31"/>
      <c r="B8" s="24" t="s">
        <v>0</v>
      </c>
      <c r="C8" s="4"/>
      <c r="D8" s="4"/>
      <c r="E8" s="17"/>
      <c r="F8" s="23"/>
    </row>
    <row r="9" spans="1:6" x14ac:dyDescent="0.25">
      <c r="A9" s="32">
        <v>5101</v>
      </c>
      <c r="B9" s="25" t="s">
        <v>1</v>
      </c>
      <c r="C9" s="5">
        <v>62568</v>
      </c>
      <c r="D9" s="5">
        <v>62568</v>
      </c>
      <c r="E9" s="8">
        <v>0</v>
      </c>
      <c r="F9" s="26">
        <v>62568</v>
      </c>
    </row>
    <row r="10" spans="1:6" x14ac:dyDescent="0.25">
      <c r="A10" s="32">
        <v>5102</v>
      </c>
      <c r="B10" s="25" t="s">
        <v>2</v>
      </c>
      <c r="C10" s="5">
        <v>85161</v>
      </c>
      <c r="D10" s="5">
        <v>85161</v>
      </c>
      <c r="E10" s="8">
        <v>0</v>
      </c>
      <c r="F10" s="26">
        <v>85161</v>
      </c>
    </row>
    <row r="11" spans="1:6" x14ac:dyDescent="0.25">
      <c r="A11" s="32">
        <v>5103</v>
      </c>
      <c r="B11" s="25" t="s">
        <v>3</v>
      </c>
      <c r="C11" s="5">
        <v>2079148</v>
      </c>
      <c r="D11" s="5">
        <v>2079148</v>
      </c>
      <c r="E11" s="8">
        <v>714061</v>
      </c>
      <c r="F11" s="26">
        <v>1365087</v>
      </c>
    </row>
    <row r="12" spans="1:6" x14ac:dyDescent="0.25">
      <c r="A12" s="32">
        <v>5104</v>
      </c>
      <c r="B12" s="25" t="s">
        <v>4</v>
      </c>
      <c r="C12" s="5">
        <v>373487</v>
      </c>
      <c r="D12" s="5">
        <v>373487</v>
      </c>
      <c r="E12" s="8">
        <v>278071</v>
      </c>
      <c r="F12" s="26">
        <v>95416</v>
      </c>
    </row>
    <row r="13" spans="1:6" x14ac:dyDescent="0.25">
      <c r="A13" s="32">
        <v>5105</v>
      </c>
      <c r="B13" s="25" t="s">
        <v>5</v>
      </c>
      <c r="C13" s="5">
        <v>30999</v>
      </c>
      <c r="D13" s="5">
        <v>30999</v>
      </c>
      <c r="E13" s="8">
        <v>3529</v>
      </c>
      <c r="F13" s="26">
        <v>27470</v>
      </c>
    </row>
    <row r="14" spans="1:6" x14ac:dyDescent="0.25">
      <c r="A14" s="32">
        <v>5106</v>
      </c>
      <c r="B14" s="25" t="s">
        <v>6</v>
      </c>
      <c r="C14" s="5">
        <v>41813</v>
      </c>
      <c r="D14" s="5">
        <v>41813</v>
      </c>
      <c r="E14" s="8">
        <v>0</v>
      </c>
      <c r="F14" s="26">
        <v>41813</v>
      </c>
    </row>
    <row r="15" spans="1:6" x14ac:dyDescent="0.25">
      <c r="A15" s="32">
        <v>5107</v>
      </c>
      <c r="B15" s="25" t="s">
        <v>7</v>
      </c>
      <c r="C15" s="5">
        <v>700999</v>
      </c>
      <c r="D15" s="5">
        <v>700999</v>
      </c>
      <c r="E15" s="8">
        <v>171516</v>
      </c>
      <c r="F15" s="26">
        <v>529483</v>
      </c>
    </row>
    <row r="16" spans="1:6" x14ac:dyDescent="0.25">
      <c r="A16" s="32">
        <v>5108</v>
      </c>
      <c r="B16" s="25" t="s">
        <v>8</v>
      </c>
      <c r="C16" s="5">
        <v>343764</v>
      </c>
      <c r="D16" s="5">
        <v>343764</v>
      </c>
      <c r="E16" s="8">
        <v>70667</v>
      </c>
      <c r="F16" s="26">
        <v>273097</v>
      </c>
    </row>
    <row r="17" spans="1:6" x14ac:dyDescent="0.25">
      <c r="A17" s="32">
        <v>5109</v>
      </c>
      <c r="B17" s="25" t="s">
        <v>9</v>
      </c>
      <c r="C17" s="5">
        <v>178396</v>
      </c>
      <c r="D17" s="5">
        <v>178396</v>
      </c>
      <c r="E17" s="8">
        <v>173447</v>
      </c>
      <c r="F17" s="26">
        <v>4949</v>
      </c>
    </row>
    <row r="18" spans="1:6" x14ac:dyDescent="0.25">
      <c r="A18" s="32">
        <v>5110</v>
      </c>
      <c r="B18" s="25" t="s">
        <v>10</v>
      </c>
      <c r="C18" s="5">
        <v>140563</v>
      </c>
      <c r="D18" s="5">
        <v>140563</v>
      </c>
      <c r="E18" s="8">
        <v>85456</v>
      </c>
      <c r="F18" s="26">
        <v>55107</v>
      </c>
    </row>
    <row r="19" spans="1:6" x14ac:dyDescent="0.25">
      <c r="A19" s="32">
        <v>5111</v>
      </c>
      <c r="B19" s="25" t="s">
        <v>11</v>
      </c>
      <c r="C19" s="5">
        <v>0</v>
      </c>
      <c r="D19" s="5">
        <v>0</v>
      </c>
      <c r="E19" s="8">
        <v>0</v>
      </c>
      <c r="F19" s="26">
        <v>0</v>
      </c>
    </row>
    <row r="20" spans="1:6" x14ac:dyDescent="0.25">
      <c r="A20" s="32">
        <v>5112</v>
      </c>
      <c r="B20" s="25" t="s">
        <v>12</v>
      </c>
      <c r="C20" s="5">
        <v>58224</v>
      </c>
      <c r="D20" s="5">
        <v>58224</v>
      </c>
      <c r="E20" s="8">
        <v>4649</v>
      </c>
      <c r="F20" s="26">
        <v>53575</v>
      </c>
    </row>
    <row r="21" spans="1:6" x14ac:dyDescent="0.25">
      <c r="A21" s="32">
        <v>5113</v>
      </c>
      <c r="B21" s="25" t="s">
        <v>13</v>
      </c>
      <c r="C21" s="5">
        <v>26640</v>
      </c>
      <c r="D21" s="5">
        <v>26640</v>
      </c>
      <c r="E21" s="8">
        <v>0</v>
      </c>
      <c r="F21" s="26">
        <v>26640</v>
      </c>
    </row>
    <row r="22" spans="1:6" x14ac:dyDescent="0.25">
      <c r="A22" s="32">
        <v>5114</v>
      </c>
      <c r="B22" s="25" t="s">
        <v>14</v>
      </c>
      <c r="C22" s="5">
        <v>0</v>
      </c>
      <c r="D22" s="5">
        <v>0</v>
      </c>
      <c r="E22" s="8">
        <v>0</v>
      </c>
      <c r="F22" s="26">
        <v>0</v>
      </c>
    </row>
    <row r="23" spans="1:6" ht="15.75" x14ac:dyDescent="0.25">
      <c r="A23" s="32" t="s">
        <v>298</v>
      </c>
      <c r="B23" s="25"/>
      <c r="C23" s="22">
        <f>SUM(C9:C22)</f>
        <v>4121762</v>
      </c>
      <c r="D23" s="22">
        <f>SUM(D9:D22)</f>
        <v>4121762</v>
      </c>
      <c r="E23" s="22">
        <f>SUM(E9:E22)</f>
        <v>1501396</v>
      </c>
      <c r="F23" s="27">
        <f>SUM(F9:F22)</f>
        <v>2620366</v>
      </c>
    </row>
    <row r="24" spans="1:6" x14ac:dyDescent="0.25">
      <c r="A24" s="32" t="s">
        <v>298</v>
      </c>
      <c r="B24" s="24" t="s">
        <v>15</v>
      </c>
      <c r="C24" s="5"/>
      <c r="D24" s="5"/>
      <c r="E24" s="8"/>
      <c r="F24" s="26"/>
    </row>
    <row r="25" spans="1:6" x14ac:dyDescent="0.25">
      <c r="A25" s="32">
        <v>5201</v>
      </c>
      <c r="B25" s="25" t="s">
        <v>16</v>
      </c>
      <c r="C25" s="5">
        <v>179393</v>
      </c>
      <c r="D25" s="5">
        <v>179393</v>
      </c>
      <c r="E25" s="8">
        <v>90589</v>
      </c>
      <c r="F25" s="26">
        <v>88804</v>
      </c>
    </row>
    <row r="26" spans="1:6" x14ac:dyDescent="0.25">
      <c r="A26" s="32">
        <v>5202</v>
      </c>
      <c r="B26" s="25" t="s">
        <v>17</v>
      </c>
      <c r="C26" s="5">
        <v>5514137</v>
      </c>
      <c r="D26" s="5">
        <v>5514137</v>
      </c>
      <c r="E26" s="8">
        <v>1961052</v>
      </c>
      <c r="F26" s="26">
        <v>3553085</v>
      </c>
    </row>
    <row r="27" spans="1:6" x14ac:dyDescent="0.25">
      <c r="A27" s="32">
        <v>5203</v>
      </c>
      <c r="B27" s="25" t="s">
        <v>18</v>
      </c>
      <c r="C27" s="5">
        <v>111345</v>
      </c>
      <c r="D27" s="5">
        <v>111345</v>
      </c>
      <c r="E27" s="8">
        <v>52776</v>
      </c>
      <c r="F27" s="26">
        <v>58569</v>
      </c>
    </row>
    <row r="28" spans="1:6" x14ac:dyDescent="0.25">
      <c r="A28" s="32">
        <v>5204</v>
      </c>
      <c r="B28" s="25" t="s">
        <v>19</v>
      </c>
      <c r="C28" s="5">
        <v>321833</v>
      </c>
      <c r="D28" s="5">
        <v>321833</v>
      </c>
      <c r="E28" s="8">
        <v>67900</v>
      </c>
      <c r="F28" s="26">
        <v>253933</v>
      </c>
    </row>
    <row r="29" spans="1:6" x14ac:dyDescent="0.25">
      <c r="A29" s="32">
        <v>5205</v>
      </c>
      <c r="B29" s="25" t="s">
        <v>20</v>
      </c>
      <c r="C29" s="5">
        <v>34047</v>
      </c>
      <c r="D29" s="5">
        <v>34047</v>
      </c>
      <c r="E29" s="8">
        <v>16759</v>
      </c>
      <c r="F29" s="26">
        <v>17288</v>
      </c>
    </row>
    <row r="30" spans="1:6" x14ac:dyDescent="0.25">
      <c r="A30" s="32">
        <v>5206</v>
      </c>
      <c r="B30" s="25" t="s">
        <v>21</v>
      </c>
      <c r="C30" s="5">
        <v>367371</v>
      </c>
      <c r="D30" s="5">
        <v>367371</v>
      </c>
      <c r="E30" s="8">
        <v>212807</v>
      </c>
      <c r="F30" s="26">
        <v>154564</v>
      </c>
    </row>
    <row r="31" spans="1:6" x14ac:dyDescent="0.25">
      <c r="A31" s="32">
        <v>5207</v>
      </c>
      <c r="B31" s="25" t="s">
        <v>22</v>
      </c>
      <c r="C31" s="5">
        <v>347604</v>
      </c>
      <c r="D31" s="5">
        <v>347604</v>
      </c>
      <c r="E31" s="8">
        <v>249101</v>
      </c>
      <c r="F31" s="26">
        <v>98503</v>
      </c>
    </row>
    <row r="32" spans="1:6" x14ac:dyDescent="0.25">
      <c r="A32" s="32">
        <v>5208</v>
      </c>
      <c r="B32" s="25" t="s">
        <v>23</v>
      </c>
      <c r="C32" s="5">
        <v>3857</v>
      </c>
      <c r="D32" s="5">
        <v>3857</v>
      </c>
      <c r="E32" s="8">
        <v>3489</v>
      </c>
      <c r="F32" s="26">
        <v>368</v>
      </c>
    </row>
    <row r="33" spans="1:6" x14ac:dyDescent="0.25">
      <c r="A33" s="32">
        <v>5209</v>
      </c>
      <c r="B33" s="25" t="s">
        <v>24</v>
      </c>
      <c r="C33" s="5">
        <v>0</v>
      </c>
      <c r="D33" s="5">
        <v>0</v>
      </c>
      <c r="E33" s="8">
        <v>0</v>
      </c>
      <c r="F33" s="26">
        <v>0</v>
      </c>
    </row>
    <row r="34" spans="1:6" x14ac:dyDescent="0.25">
      <c r="A34" s="32">
        <v>5210</v>
      </c>
      <c r="B34" s="25" t="s">
        <v>25</v>
      </c>
      <c r="C34" s="5">
        <v>3086</v>
      </c>
      <c r="D34" s="5">
        <v>3086</v>
      </c>
      <c r="E34" s="8">
        <v>0</v>
      </c>
      <c r="F34" s="26">
        <v>3086</v>
      </c>
    </row>
    <row r="35" spans="1:6" x14ac:dyDescent="0.25">
      <c r="A35" s="32">
        <v>5211</v>
      </c>
      <c r="B35" s="25" t="s">
        <v>26</v>
      </c>
      <c r="C35" s="5">
        <v>33887</v>
      </c>
      <c r="D35" s="5">
        <v>33887</v>
      </c>
      <c r="E35" s="8">
        <v>31924</v>
      </c>
      <c r="F35" s="26">
        <v>1963</v>
      </c>
    </row>
    <row r="36" spans="1:6" x14ac:dyDescent="0.25">
      <c r="A36" s="32">
        <v>5212</v>
      </c>
      <c r="B36" s="25" t="s">
        <v>27</v>
      </c>
      <c r="C36" s="5">
        <v>28157</v>
      </c>
      <c r="D36" s="5">
        <v>28157</v>
      </c>
      <c r="E36" s="8">
        <v>28157</v>
      </c>
      <c r="F36" s="26">
        <v>0</v>
      </c>
    </row>
    <row r="37" spans="1:6" x14ac:dyDescent="0.25">
      <c r="A37" s="32">
        <v>5213</v>
      </c>
      <c r="B37" s="25" t="s">
        <v>28</v>
      </c>
      <c r="C37" s="5">
        <v>237249</v>
      </c>
      <c r="D37" s="5">
        <v>237249</v>
      </c>
      <c r="E37" s="8">
        <v>237249</v>
      </c>
      <c r="F37" s="26">
        <v>0</v>
      </c>
    </row>
    <row r="38" spans="1:6" ht="15.75" x14ac:dyDescent="0.25">
      <c r="A38" s="32" t="s">
        <v>298</v>
      </c>
      <c r="B38" s="25"/>
      <c r="C38" s="22">
        <f>SUM(C25:C37)</f>
        <v>7181966</v>
      </c>
      <c r="D38" s="22">
        <f>SUM(D25:D37)</f>
        <v>7181966</v>
      </c>
      <c r="E38" s="22">
        <f>SUM(E25:E37)</f>
        <v>2951803</v>
      </c>
      <c r="F38" s="27">
        <f>SUM(F25:F37)</f>
        <v>4230163</v>
      </c>
    </row>
    <row r="39" spans="1:6" x14ac:dyDescent="0.25">
      <c r="A39" s="32" t="s">
        <v>298</v>
      </c>
      <c r="B39" s="24" t="s">
        <v>29</v>
      </c>
      <c r="C39" s="5"/>
      <c r="D39" s="5"/>
      <c r="E39" s="8"/>
      <c r="F39" s="26"/>
    </row>
    <row r="40" spans="1:6" x14ac:dyDescent="0.25">
      <c r="A40" s="32">
        <v>5301</v>
      </c>
      <c r="B40" s="25" t="s">
        <v>30</v>
      </c>
      <c r="C40" s="5">
        <v>20749</v>
      </c>
      <c r="D40" s="5">
        <v>20749</v>
      </c>
      <c r="E40" s="8">
        <v>20749</v>
      </c>
      <c r="F40" s="26">
        <v>0</v>
      </c>
    </row>
    <row r="41" spans="1:6" x14ac:dyDescent="0.25">
      <c r="A41" s="32">
        <v>5302</v>
      </c>
      <c r="B41" s="25" t="s">
        <v>31</v>
      </c>
      <c r="C41" s="5">
        <v>432885</v>
      </c>
      <c r="D41" s="5">
        <v>432885</v>
      </c>
      <c r="E41" s="8">
        <v>239614</v>
      </c>
      <c r="F41" s="26">
        <v>193271</v>
      </c>
    </row>
    <row r="42" spans="1:6" x14ac:dyDescent="0.25">
      <c r="A42" s="32">
        <v>5303</v>
      </c>
      <c r="B42" s="25" t="s">
        <v>32</v>
      </c>
      <c r="C42" s="5">
        <v>13089</v>
      </c>
      <c r="D42" s="5">
        <v>13089</v>
      </c>
      <c r="E42" s="8">
        <v>0</v>
      </c>
      <c r="F42" s="26">
        <v>13089</v>
      </c>
    </row>
    <row r="43" spans="1:6" x14ac:dyDescent="0.25">
      <c r="A43" s="32">
        <v>5304</v>
      </c>
      <c r="B43" s="25" t="s">
        <v>33</v>
      </c>
      <c r="C43" s="5">
        <v>4168</v>
      </c>
      <c r="D43" s="5">
        <v>4168</v>
      </c>
      <c r="E43" s="8">
        <v>4168</v>
      </c>
      <c r="F43" s="26">
        <v>0</v>
      </c>
    </row>
    <row r="44" spans="1:6" x14ac:dyDescent="0.25">
      <c r="A44" s="32">
        <v>5305</v>
      </c>
      <c r="B44" s="25" t="s">
        <v>34</v>
      </c>
      <c r="C44" s="5">
        <v>7349245</v>
      </c>
      <c r="D44" s="5">
        <v>7349245</v>
      </c>
      <c r="E44" s="8">
        <v>1586742</v>
      </c>
      <c r="F44" s="26">
        <v>5762503</v>
      </c>
    </row>
    <row r="45" spans="1:6" x14ac:dyDescent="0.25">
      <c r="A45" s="32">
        <v>5306</v>
      </c>
      <c r="B45" s="25" t="s">
        <v>35</v>
      </c>
      <c r="C45" s="5">
        <v>0</v>
      </c>
      <c r="D45" s="5">
        <v>0</v>
      </c>
      <c r="E45" s="8">
        <v>0</v>
      </c>
      <c r="F45" s="26">
        <v>0</v>
      </c>
    </row>
    <row r="46" spans="1:6" x14ac:dyDescent="0.25">
      <c r="A46" s="32">
        <v>5307</v>
      </c>
      <c r="B46" s="25" t="s">
        <v>36</v>
      </c>
      <c r="C46" s="5">
        <v>0</v>
      </c>
      <c r="D46" s="5">
        <v>0</v>
      </c>
      <c r="E46" s="8">
        <v>0</v>
      </c>
      <c r="F46" s="26">
        <v>0</v>
      </c>
    </row>
    <row r="47" spans="1:6" x14ac:dyDescent="0.25">
      <c r="A47" s="32">
        <v>5308</v>
      </c>
      <c r="B47" s="25" t="s">
        <v>37</v>
      </c>
      <c r="C47" s="5">
        <v>141779</v>
      </c>
      <c r="D47" s="5">
        <v>141779</v>
      </c>
      <c r="E47" s="8">
        <v>99999</v>
      </c>
      <c r="F47" s="26">
        <v>41780</v>
      </c>
    </row>
    <row r="48" spans="1:6" x14ac:dyDescent="0.25">
      <c r="A48" s="32">
        <v>5309</v>
      </c>
      <c r="B48" s="25" t="s">
        <v>38</v>
      </c>
      <c r="C48" s="5">
        <v>76888</v>
      </c>
      <c r="D48" s="5">
        <v>76888</v>
      </c>
      <c r="E48" s="8">
        <v>76888</v>
      </c>
      <c r="F48" s="26">
        <v>0</v>
      </c>
    </row>
    <row r="49" spans="1:6" x14ac:dyDescent="0.25">
      <c r="A49" s="32">
        <v>5310</v>
      </c>
      <c r="B49" s="25" t="s">
        <v>39</v>
      </c>
      <c r="C49" s="5">
        <v>6307</v>
      </c>
      <c r="D49" s="5">
        <v>6307</v>
      </c>
      <c r="E49" s="8">
        <v>0</v>
      </c>
      <c r="F49" s="26">
        <v>6307</v>
      </c>
    </row>
    <row r="50" spans="1:6" x14ac:dyDescent="0.25">
      <c r="A50" s="32">
        <v>5311</v>
      </c>
      <c r="B50" s="25" t="s">
        <v>40</v>
      </c>
      <c r="C50" s="5">
        <v>87778</v>
      </c>
      <c r="D50" s="5">
        <v>87778</v>
      </c>
      <c r="E50" s="8">
        <v>52541</v>
      </c>
      <c r="F50" s="26">
        <v>35237</v>
      </c>
    </row>
    <row r="51" spans="1:6" x14ac:dyDescent="0.25">
      <c r="A51" s="32">
        <v>5312</v>
      </c>
      <c r="B51" s="25" t="s">
        <v>41</v>
      </c>
      <c r="C51" s="5">
        <v>17096</v>
      </c>
      <c r="D51" s="5">
        <v>17096</v>
      </c>
      <c r="E51" s="8">
        <v>17096</v>
      </c>
      <c r="F51" s="26">
        <v>0</v>
      </c>
    </row>
    <row r="52" spans="1:6" ht="15.75" x14ac:dyDescent="0.25">
      <c r="A52" s="32" t="s">
        <v>298</v>
      </c>
      <c r="B52" s="25"/>
      <c r="C52" s="22">
        <f>SUM(C40:C51)</f>
        <v>8149984</v>
      </c>
      <c r="D52" s="22">
        <f>SUM(D40:D51)</f>
        <v>8149984</v>
      </c>
      <c r="E52" s="22">
        <f>SUM(E40:E51)</f>
        <v>2097797</v>
      </c>
      <c r="F52" s="27">
        <f>SUM(F40:F51)</f>
        <v>6052187</v>
      </c>
    </row>
    <row r="53" spans="1:6" x14ac:dyDescent="0.25">
      <c r="A53" s="32" t="s">
        <v>298</v>
      </c>
      <c r="B53" s="24" t="s">
        <v>42</v>
      </c>
      <c r="C53" s="5"/>
      <c r="D53" s="5"/>
      <c r="E53" s="8"/>
      <c r="F53" s="26"/>
    </row>
    <row r="54" spans="1:6" x14ac:dyDescent="0.25">
      <c r="A54" s="32">
        <v>5401</v>
      </c>
      <c r="B54" s="25" t="s">
        <v>43</v>
      </c>
      <c r="C54" s="5">
        <v>724952</v>
      </c>
      <c r="D54" s="5">
        <v>724952</v>
      </c>
      <c r="E54" s="8">
        <v>413229</v>
      </c>
      <c r="F54" s="26">
        <v>311723</v>
      </c>
    </row>
    <row r="55" spans="1:6" x14ac:dyDescent="0.25">
      <c r="A55" s="32">
        <v>5402</v>
      </c>
      <c r="B55" s="25" t="s">
        <v>44</v>
      </c>
      <c r="C55" s="5">
        <v>538317</v>
      </c>
      <c r="D55" s="5">
        <v>538317</v>
      </c>
      <c r="E55" s="8">
        <v>307924</v>
      </c>
      <c r="F55" s="26">
        <v>230393</v>
      </c>
    </row>
    <row r="56" spans="1:6" x14ac:dyDescent="0.25">
      <c r="A56" s="32">
        <v>5403</v>
      </c>
      <c r="B56" s="25" t="s">
        <v>45</v>
      </c>
      <c r="C56" s="5">
        <v>37294</v>
      </c>
      <c r="D56" s="5">
        <v>37294</v>
      </c>
      <c r="E56" s="8">
        <v>35976</v>
      </c>
      <c r="F56" s="26">
        <v>1318</v>
      </c>
    </row>
    <row r="57" spans="1:6" x14ac:dyDescent="0.25">
      <c r="A57" s="32">
        <v>5404</v>
      </c>
      <c r="B57" s="25" t="s">
        <v>46</v>
      </c>
      <c r="C57" s="5">
        <v>5458</v>
      </c>
      <c r="D57" s="5">
        <v>5458</v>
      </c>
      <c r="E57" s="8">
        <v>2006</v>
      </c>
      <c r="F57" s="26">
        <v>3452</v>
      </c>
    </row>
    <row r="58" spans="1:6" x14ac:dyDescent="0.25">
      <c r="A58" s="32">
        <v>5405</v>
      </c>
      <c r="B58" s="25" t="s">
        <v>47</v>
      </c>
      <c r="C58" s="5">
        <v>39462</v>
      </c>
      <c r="D58" s="5">
        <v>39462</v>
      </c>
      <c r="E58" s="8">
        <v>30059</v>
      </c>
      <c r="F58" s="26">
        <v>9403</v>
      </c>
    </row>
    <row r="59" spans="1:6" x14ac:dyDescent="0.25">
      <c r="A59" s="32">
        <v>5406</v>
      </c>
      <c r="B59" s="25" t="s">
        <v>48</v>
      </c>
      <c r="C59" s="5">
        <v>53065</v>
      </c>
      <c r="D59" s="5">
        <v>53065</v>
      </c>
      <c r="E59" s="8">
        <v>52339</v>
      </c>
      <c r="F59" s="26">
        <v>726</v>
      </c>
    </row>
    <row r="60" spans="1:6" x14ac:dyDescent="0.25">
      <c r="A60" s="32">
        <v>5407</v>
      </c>
      <c r="B60" s="25" t="s">
        <v>49</v>
      </c>
      <c r="C60" s="5">
        <v>5415</v>
      </c>
      <c r="D60" s="5">
        <v>5415</v>
      </c>
      <c r="E60" s="8">
        <v>5415</v>
      </c>
      <c r="F60" s="26">
        <v>0</v>
      </c>
    </row>
    <row r="61" spans="1:6" x14ac:dyDescent="0.25">
      <c r="A61" s="32">
        <v>5408</v>
      </c>
      <c r="B61" s="25" t="s">
        <v>50</v>
      </c>
      <c r="C61" s="5">
        <v>509814</v>
      </c>
      <c r="D61" s="5">
        <v>509814</v>
      </c>
      <c r="E61" s="8">
        <v>369924</v>
      </c>
      <c r="F61" s="26">
        <v>139890</v>
      </c>
    </row>
    <row r="62" spans="1:6" x14ac:dyDescent="0.25">
      <c r="A62" s="32">
        <v>5409</v>
      </c>
      <c r="B62" s="25" t="s">
        <v>51</v>
      </c>
      <c r="C62" s="5">
        <v>13088</v>
      </c>
      <c r="D62" s="5">
        <v>13088</v>
      </c>
      <c r="E62" s="8">
        <v>11809</v>
      </c>
      <c r="F62" s="26">
        <v>1279</v>
      </c>
    </row>
    <row r="63" spans="1:6" x14ac:dyDescent="0.25">
      <c r="A63" s="32">
        <v>5410</v>
      </c>
      <c r="B63" s="25" t="s">
        <v>52</v>
      </c>
      <c r="C63" s="5">
        <v>0</v>
      </c>
      <c r="D63" s="5">
        <v>0</v>
      </c>
      <c r="E63" s="8">
        <v>0</v>
      </c>
      <c r="F63" s="26">
        <v>0</v>
      </c>
    </row>
    <row r="64" spans="1:6" ht="15.75" x14ac:dyDescent="0.25">
      <c r="A64" s="32" t="s">
        <v>298</v>
      </c>
      <c r="B64" s="28"/>
      <c r="C64" s="22">
        <f>SUM(C54:C63)</f>
        <v>1926865</v>
      </c>
      <c r="D64" s="22">
        <f>SUM(D54:D63)</f>
        <v>1926865</v>
      </c>
      <c r="E64" s="22">
        <f>SUM(E54:E63)</f>
        <v>1228681</v>
      </c>
      <c r="F64" s="27">
        <f>SUM(F54:F63)</f>
        <v>698184</v>
      </c>
    </row>
    <row r="65" spans="1:6" x14ac:dyDescent="0.25">
      <c r="A65" s="32" t="s">
        <v>298</v>
      </c>
      <c r="B65" s="24" t="s">
        <v>53</v>
      </c>
      <c r="C65" s="5"/>
      <c r="D65" s="5"/>
      <c r="E65" s="8"/>
      <c r="F65" s="26"/>
    </row>
    <row r="66" spans="1:6" x14ac:dyDescent="0.25">
      <c r="A66" s="32">
        <v>5501</v>
      </c>
      <c r="B66" s="25" t="s">
        <v>54</v>
      </c>
      <c r="C66" s="5">
        <v>48359</v>
      </c>
      <c r="D66" s="5">
        <v>48359</v>
      </c>
      <c r="E66" s="8">
        <v>48359</v>
      </c>
      <c r="F66" s="26">
        <v>0</v>
      </c>
    </row>
    <row r="67" spans="1:6" x14ac:dyDescent="0.25">
      <c r="A67" s="32">
        <v>5502</v>
      </c>
      <c r="B67" s="25" t="s">
        <v>55</v>
      </c>
      <c r="C67" s="5">
        <v>881</v>
      </c>
      <c r="D67" s="5">
        <v>881</v>
      </c>
      <c r="E67" s="8">
        <v>0</v>
      </c>
      <c r="F67" s="26">
        <v>881</v>
      </c>
    </row>
    <row r="68" spans="1:6" x14ac:dyDescent="0.25">
      <c r="A68" s="32">
        <v>5503</v>
      </c>
      <c r="B68" s="25" t="s">
        <v>56</v>
      </c>
      <c r="C68" s="5">
        <v>18760</v>
      </c>
      <c r="D68" s="5">
        <v>18760</v>
      </c>
      <c r="E68" s="8">
        <v>8296</v>
      </c>
      <c r="F68" s="26">
        <v>10464</v>
      </c>
    </row>
    <row r="69" spans="1:6" x14ac:dyDescent="0.25">
      <c r="A69" s="32">
        <v>5504</v>
      </c>
      <c r="B69" s="25" t="s">
        <v>57</v>
      </c>
      <c r="C69" s="5">
        <v>652891</v>
      </c>
      <c r="D69" s="5">
        <v>652891</v>
      </c>
      <c r="E69" s="8">
        <v>316230</v>
      </c>
      <c r="F69" s="26">
        <v>336661</v>
      </c>
    </row>
    <row r="70" spans="1:6" x14ac:dyDescent="0.25">
      <c r="A70" s="32">
        <v>5505</v>
      </c>
      <c r="B70" s="25" t="s">
        <v>58</v>
      </c>
      <c r="C70" s="5">
        <v>14051</v>
      </c>
      <c r="D70" s="5">
        <v>14051</v>
      </c>
      <c r="E70" s="8">
        <v>14051</v>
      </c>
      <c r="F70" s="26">
        <v>0</v>
      </c>
    </row>
    <row r="71" spans="1:6" x14ac:dyDescent="0.25">
      <c r="A71" s="32">
        <v>5506</v>
      </c>
      <c r="B71" s="25" t="s">
        <v>59</v>
      </c>
      <c r="C71" s="5">
        <v>2884</v>
      </c>
      <c r="D71" s="5">
        <v>2884</v>
      </c>
      <c r="E71" s="8">
        <v>2884</v>
      </c>
      <c r="F71" s="26">
        <v>0</v>
      </c>
    </row>
    <row r="72" spans="1:6" x14ac:dyDescent="0.25">
      <c r="A72" s="32">
        <v>5507</v>
      </c>
      <c r="B72" s="25" t="s">
        <v>60</v>
      </c>
      <c r="C72" s="5">
        <v>0</v>
      </c>
      <c r="D72" s="5">
        <v>0</v>
      </c>
      <c r="E72" s="8">
        <v>0</v>
      </c>
      <c r="F72" s="26">
        <v>0</v>
      </c>
    </row>
    <row r="73" spans="1:6" x14ac:dyDescent="0.25">
      <c r="A73" s="32">
        <v>5508</v>
      </c>
      <c r="B73" s="25" t="s">
        <v>61</v>
      </c>
      <c r="C73" s="5">
        <v>6089</v>
      </c>
      <c r="D73" s="5">
        <v>6089</v>
      </c>
      <c r="E73" s="8">
        <v>6089</v>
      </c>
      <c r="F73" s="26">
        <v>0</v>
      </c>
    </row>
    <row r="74" spans="1:6" x14ac:dyDescent="0.25">
      <c r="A74" s="32">
        <v>5509</v>
      </c>
      <c r="B74" s="25" t="s">
        <v>62</v>
      </c>
      <c r="C74" s="5">
        <v>10184</v>
      </c>
      <c r="D74" s="5">
        <v>10184</v>
      </c>
      <c r="E74" s="8">
        <v>10184</v>
      </c>
      <c r="F74" s="26">
        <v>0</v>
      </c>
    </row>
    <row r="75" spans="1:6" x14ac:dyDescent="0.25">
      <c r="A75" s="32">
        <v>5510</v>
      </c>
      <c r="B75" s="25" t="s">
        <v>63</v>
      </c>
      <c r="C75" s="5">
        <v>0</v>
      </c>
      <c r="D75" s="5">
        <v>0</v>
      </c>
      <c r="E75" s="8">
        <v>0</v>
      </c>
      <c r="F75" s="26">
        <v>0</v>
      </c>
    </row>
    <row r="76" spans="1:6" x14ac:dyDescent="0.25">
      <c r="A76" s="32">
        <v>5511</v>
      </c>
      <c r="B76" s="25" t="s">
        <v>64</v>
      </c>
      <c r="C76" s="5">
        <v>4731</v>
      </c>
      <c r="D76" s="5">
        <v>4731</v>
      </c>
      <c r="E76" s="8">
        <v>0</v>
      </c>
      <c r="F76" s="26">
        <v>4731</v>
      </c>
    </row>
    <row r="77" spans="1:6" ht="15.75" x14ac:dyDescent="0.25">
      <c r="A77" s="32" t="s">
        <v>298</v>
      </c>
      <c r="B77" s="28"/>
      <c r="C77" s="22">
        <f>SUM(C66:C76)</f>
        <v>758830</v>
      </c>
      <c r="D77" s="22">
        <f>SUM(D66:D76)</f>
        <v>758830</v>
      </c>
      <c r="E77" s="22">
        <f>SUM(E66:E76)</f>
        <v>406093</v>
      </c>
      <c r="F77" s="27">
        <f>SUM(F66:F76)</f>
        <v>352737</v>
      </c>
    </row>
    <row r="78" spans="1:6" x14ac:dyDescent="0.25">
      <c r="A78" s="32" t="s">
        <v>298</v>
      </c>
      <c r="B78" s="24" t="s">
        <v>65</v>
      </c>
      <c r="C78" s="5"/>
      <c r="D78" s="5"/>
      <c r="E78" s="8"/>
      <c r="F78" s="26"/>
    </row>
    <row r="79" spans="1:6" x14ac:dyDescent="0.25">
      <c r="A79" s="32">
        <v>5601</v>
      </c>
      <c r="B79" s="25" t="s">
        <v>66</v>
      </c>
      <c r="C79" s="5">
        <v>0</v>
      </c>
      <c r="D79" s="5">
        <v>0</v>
      </c>
      <c r="E79" s="8">
        <v>0</v>
      </c>
      <c r="F79" s="26">
        <v>0</v>
      </c>
    </row>
    <row r="80" spans="1:6" x14ac:dyDescent="0.25">
      <c r="A80" s="32">
        <v>5602</v>
      </c>
      <c r="B80" s="25" t="s">
        <v>67</v>
      </c>
      <c r="C80" s="5">
        <v>213556</v>
      </c>
      <c r="D80" s="5">
        <v>213556</v>
      </c>
      <c r="E80" s="8">
        <v>119723</v>
      </c>
      <c r="F80" s="26">
        <v>93833</v>
      </c>
    </row>
    <row r="81" spans="1:6" x14ac:dyDescent="0.25">
      <c r="A81" s="32">
        <v>5603</v>
      </c>
      <c r="B81" s="25" t="s">
        <v>68</v>
      </c>
      <c r="C81" s="5">
        <v>1452393</v>
      </c>
      <c r="D81" s="5">
        <v>1452393</v>
      </c>
      <c r="E81" s="8">
        <v>65542</v>
      </c>
      <c r="F81" s="26">
        <v>1386851</v>
      </c>
    </row>
    <row r="82" spans="1:6" x14ac:dyDescent="0.25">
      <c r="A82" s="32">
        <v>5605</v>
      </c>
      <c r="B82" s="25" t="s">
        <v>69</v>
      </c>
      <c r="C82" s="5">
        <v>145764</v>
      </c>
      <c r="D82" s="5">
        <v>145764</v>
      </c>
      <c r="E82" s="8">
        <v>118302</v>
      </c>
      <c r="F82" s="26">
        <v>27462</v>
      </c>
    </row>
    <row r="83" spans="1:6" x14ac:dyDescent="0.25">
      <c r="A83" s="32">
        <v>5606</v>
      </c>
      <c r="B83" s="25" t="s">
        <v>70</v>
      </c>
      <c r="C83" s="5">
        <v>8519</v>
      </c>
      <c r="D83" s="5">
        <v>8519</v>
      </c>
      <c r="E83" s="8">
        <v>8519</v>
      </c>
      <c r="F83" s="26">
        <v>0</v>
      </c>
    </row>
    <row r="84" spans="1:6" x14ac:dyDescent="0.25">
      <c r="A84" s="32">
        <v>5607</v>
      </c>
      <c r="B84" s="25" t="s">
        <v>71</v>
      </c>
      <c r="C84" s="5">
        <v>13472</v>
      </c>
      <c r="D84" s="5">
        <v>13472</v>
      </c>
      <c r="E84" s="8">
        <v>10959</v>
      </c>
      <c r="F84" s="26">
        <v>2513</v>
      </c>
    </row>
    <row r="85" spans="1:6" x14ac:dyDescent="0.25">
      <c r="A85" s="32">
        <v>5608</v>
      </c>
      <c r="B85" s="25" t="s">
        <v>72</v>
      </c>
      <c r="C85" s="5">
        <v>44823</v>
      </c>
      <c r="D85" s="5">
        <v>44823</v>
      </c>
      <c r="E85" s="8">
        <v>0</v>
      </c>
      <c r="F85" s="26">
        <v>44823</v>
      </c>
    </row>
    <row r="86" spans="1:6" x14ac:dyDescent="0.25">
      <c r="A86" s="32">
        <v>5609</v>
      </c>
      <c r="B86" s="25" t="s">
        <v>73</v>
      </c>
      <c r="C86" s="5">
        <v>26790</v>
      </c>
      <c r="D86" s="5">
        <v>26790</v>
      </c>
      <c r="E86" s="8">
        <v>26790</v>
      </c>
      <c r="F86" s="26">
        <v>0</v>
      </c>
    </row>
    <row r="87" spans="1:6" x14ac:dyDescent="0.25">
      <c r="A87" s="32">
        <v>5610</v>
      </c>
      <c r="B87" s="25" t="s">
        <v>74</v>
      </c>
      <c r="C87" s="5">
        <v>38514</v>
      </c>
      <c r="D87" s="5">
        <v>38514</v>
      </c>
      <c r="E87" s="8">
        <v>12724</v>
      </c>
      <c r="F87" s="26">
        <v>25790</v>
      </c>
    </row>
    <row r="88" spans="1:6" x14ac:dyDescent="0.25">
      <c r="A88" s="32">
        <v>5611</v>
      </c>
      <c r="B88" s="25" t="s">
        <v>75</v>
      </c>
      <c r="C88" s="5">
        <v>0</v>
      </c>
      <c r="D88" s="5">
        <v>0</v>
      </c>
      <c r="E88" s="8">
        <v>0</v>
      </c>
      <c r="F88" s="26">
        <v>0</v>
      </c>
    </row>
    <row r="89" spans="1:6" ht="15.75" x14ac:dyDescent="0.25">
      <c r="A89" s="32" t="s">
        <v>298</v>
      </c>
      <c r="B89" s="28"/>
      <c r="C89" s="22">
        <f>SUM(C79:C88)</f>
        <v>1943831</v>
      </c>
      <c r="D89" s="22">
        <f>SUM(D79:D88)</f>
        <v>1943831</v>
      </c>
      <c r="E89" s="22">
        <f>SUM(E79:E88)</f>
        <v>362559</v>
      </c>
      <c r="F89" s="27">
        <f>SUM(F79:F88)</f>
        <v>1581272</v>
      </c>
    </row>
    <row r="90" spans="1:6" x14ac:dyDescent="0.25">
      <c r="A90" s="32" t="s">
        <v>298</v>
      </c>
      <c r="B90" s="24" t="s">
        <v>76</v>
      </c>
      <c r="C90" s="5"/>
      <c r="D90" s="5"/>
      <c r="E90" s="8"/>
      <c r="F90" s="26"/>
    </row>
    <row r="91" spans="1:6" x14ac:dyDescent="0.25">
      <c r="A91" s="32">
        <v>5701</v>
      </c>
      <c r="B91" s="25" t="s">
        <v>77</v>
      </c>
      <c r="C91" s="5">
        <v>575659</v>
      </c>
      <c r="D91" s="5">
        <v>575659</v>
      </c>
      <c r="E91" s="8">
        <v>124763</v>
      </c>
      <c r="F91" s="26">
        <v>450896</v>
      </c>
    </row>
    <row r="92" spans="1:6" x14ac:dyDescent="0.25">
      <c r="A92" s="32">
        <v>5702</v>
      </c>
      <c r="B92" s="25" t="s">
        <v>78</v>
      </c>
      <c r="C92" s="5">
        <v>49529</v>
      </c>
      <c r="D92" s="5">
        <v>49529</v>
      </c>
      <c r="E92" s="8">
        <v>49056</v>
      </c>
      <c r="F92" s="26">
        <v>473</v>
      </c>
    </row>
    <row r="93" spans="1:6" x14ac:dyDescent="0.25">
      <c r="A93" s="32">
        <v>5703</v>
      </c>
      <c r="B93" s="25" t="s">
        <v>79</v>
      </c>
      <c r="C93" s="5">
        <v>406733</v>
      </c>
      <c r="D93" s="5">
        <v>406733</v>
      </c>
      <c r="E93" s="8">
        <v>133279</v>
      </c>
      <c r="F93" s="26">
        <v>273454</v>
      </c>
    </row>
    <row r="94" spans="1:6" x14ac:dyDescent="0.25">
      <c r="A94" s="32">
        <v>5704</v>
      </c>
      <c r="B94" s="25" t="s">
        <v>80</v>
      </c>
      <c r="C94" s="5">
        <v>55629</v>
      </c>
      <c r="D94" s="5">
        <v>55629</v>
      </c>
      <c r="E94" s="8">
        <v>42405</v>
      </c>
      <c r="F94" s="26">
        <v>13224</v>
      </c>
    </row>
    <row r="95" spans="1:6" ht="15.75" x14ac:dyDescent="0.25">
      <c r="A95" s="32" t="s">
        <v>298</v>
      </c>
      <c r="B95" s="28"/>
      <c r="C95" s="22">
        <f>SUM(C91:C94)</f>
        <v>1087550</v>
      </c>
      <c r="D95" s="22">
        <f>SUM(D91:D94)</f>
        <v>1087550</v>
      </c>
      <c r="E95" s="22">
        <f>SUM(E91:E94)</f>
        <v>349503</v>
      </c>
      <c r="F95" s="27">
        <f>SUM(F91:F94)</f>
        <v>738047</v>
      </c>
    </row>
    <row r="96" spans="1:6" x14ac:dyDescent="0.25">
      <c r="A96" s="32" t="s">
        <v>298</v>
      </c>
      <c r="B96" s="24" t="s">
        <v>81</v>
      </c>
      <c r="C96" s="5"/>
      <c r="D96" s="5"/>
      <c r="E96" s="8"/>
      <c r="F96" s="26"/>
    </row>
    <row r="97" spans="1:6" x14ac:dyDescent="0.25">
      <c r="A97" s="32">
        <v>5801</v>
      </c>
      <c r="B97" s="25" t="s">
        <v>82</v>
      </c>
      <c r="C97" s="5">
        <v>311135</v>
      </c>
      <c r="D97" s="5">
        <v>311135</v>
      </c>
      <c r="E97" s="8">
        <v>83910</v>
      </c>
      <c r="F97" s="26">
        <v>227225</v>
      </c>
    </row>
    <row r="98" spans="1:6" x14ac:dyDescent="0.25">
      <c r="A98" s="32">
        <v>5802</v>
      </c>
      <c r="B98" s="25" t="s">
        <v>83</v>
      </c>
      <c r="C98" s="5">
        <v>191078</v>
      </c>
      <c r="D98" s="5">
        <v>191078</v>
      </c>
      <c r="E98" s="8">
        <v>37658</v>
      </c>
      <c r="F98" s="26">
        <v>153420</v>
      </c>
    </row>
    <row r="99" spans="1:6" x14ac:dyDescent="0.25">
      <c r="A99" s="32">
        <v>5803</v>
      </c>
      <c r="B99" s="25" t="s">
        <v>84</v>
      </c>
      <c r="C99" s="5">
        <v>1700385</v>
      </c>
      <c r="D99" s="5">
        <v>1700385</v>
      </c>
      <c r="E99" s="8">
        <v>456663</v>
      </c>
      <c r="F99" s="26">
        <v>1243722</v>
      </c>
    </row>
    <row r="100" spans="1:6" x14ac:dyDescent="0.25">
      <c r="A100" s="32">
        <v>5804</v>
      </c>
      <c r="B100" s="25" t="s">
        <v>85</v>
      </c>
      <c r="C100" s="5">
        <v>210450</v>
      </c>
      <c r="D100" s="5">
        <v>210450</v>
      </c>
      <c r="E100" s="8">
        <v>0</v>
      </c>
      <c r="F100" s="26">
        <v>210450</v>
      </c>
    </row>
    <row r="101" spans="1:6" x14ac:dyDescent="0.25">
      <c r="A101" s="32">
        <v>5805</v>
      </c>
      <c r="B101" s="25" t="s">
        <v>86</v>
      </c>
      <c r="C101" s="5">
        <v>29663</v>
      </c>
      <c r="D101" s="5">
        <v>29663</v>
      </c>
      <c r="E101" s="8">
        <v>14968</v>
      </c>
      <c r="F101" s="26">
        <v>14695</v>
      </c>
    </row>
    <row r="102" spans="1:6" x14ac:dyDescent="0.25">
      <c r="A102" s="32">
        <v>5806</v>
      </c>
      <c r="B102" s="25" t="s">
        <v>87</v>
      </c>
      <c r="C102" s="5">
        <v>108472</v>
      </c>
      <c r="D102" s="5">
        <v>108472</v>
      </c>
      <c r="E102" s="8">
        <v>14118</v>
      </c>
      <c r="F102" s="26">
        <v>94354</v>
      </c>
    </row>
    <row r="103" spans="1:6" x14ac:dyDescent="0.25">
      <c r="A103" s="32">
        <v>5807</v>
      </c>
      <c r="B103" s="25" t="s">
        <v>88</v>
      </c>
      <c r="C103" s="5">
        <v>46242</v>
      </c>
      <c r="D103" s="5">
        <v>46242</v>
      </c>
      <c r="E103" s="8">
        <v>46242</v>
      </c>
      <c r="F103" s="26">
        <v>0</v>
      </c>
    </row>
    <row r="104" spans="1:6" x14ac:dyDescent="0.25">
      <c r="A104" s="32">
        <v>5808</v>
      </c>
      <c r="B104" s="25" t="s">
        <v>89</v>
      </c>
      <c r="C104" s="5">
        <v>36131</v>
      </c>
      <c r="D104" s="5">
        <v>36131</v>
      </c>
      <c r="E104" s="8">
        <v>34501</v>
      </c>
      <c r="F104" s="26">
        <v>1630</v>
      </c>
    </row>
    <row r="105" spans="1:6" ht="15.75" x14ac:dyDescent="0.25">
      <c r="A105" s="32" t="s">
        <v>298</v>
      </c>
      <c r="B105" s="28"/>
      <c r="C105" s="22">
        <f>SUM(C97:C104)</f>
        <v>2633556</v>
      </c>
      <c r="D105" s="22">
        <f>SUM(D97:D104)</f>
        <v>2633556</v>
      </c>
      <c r="E105" s="22">
        <f>SUM(E97:E104)</f>
        <v>688060</v>
      </c>
      <c r="F105" s="27">
        <f>SUM(F97:F104)</f>
        <v>1945496</v>
      </c>
    </row>
    <row r="106" spans="1:6" x14ac:dyDescent="0.25">
      <c r="A106" s="32" t="s">
        <v>298</v>
      </c>
      <c r="B106" s="24" t="s">
        <v>90</v>
      </c>
      <c r="C106" s="5"/>
      <c r="D106" s="5"/>
      <c r="E106" s="8"/>
      <c r="F106" s="26"/>
    </row>
    <row r="107" spans="1:6" x14ac:dyDescent="0.25">
      <c r="A107" s="32">
        <v>5901</v>
      </c>
      <c r="B107" s="25" t="s">
        <v>91</v>
      </c>
      <c r="C107" s="5">
        <v>147880</v>
      </c>
      <c r="D107" s="5">
        <v>147880</v>
      </c>
      <c r="E107" s="8">
        <v>103894</v>
      </c>
      <c r="F107" s="26">
        <v>43986</v>
      </c>
    </row>
    <row r="108" spans="1:6" x14ac:dyDescent="0.25">
      <c r="A108" s="32">
        <v>5902</v>
      </c>
      <c r="B108" s="25" t="s">
        <v>92</v>
      </c>
      <c r="C108" s="5">
        <v>27193</v>
      </c>
      <c r="D108" s="5">
        <v>27193</v>
      </c>
      <c r="E108" s="8">
        <v>27193</v>
      </c>
      <c r="F108" s="26">
        <v>0</v>
      </c>
    </row>
    <row r="109" spans="1:6" x14ac:dyDescent="0.25">
      <c r="A109" s="32">
        <v>5903</v>
      </c>
      <c r="B109" s="25" t="s">
        <v>93</v>
      </c>
      <c r="C109" s="5">
        <v>283311</v>
      </c>
      <c r="D109" s="5">
        <v>283311</v>
      </c>
      <c r="E109" s="8">
        <v>56912</v>
      </c>
      <c r="F109" s="26">
        <v>226399</v>
      </c>
    </row>
    <row r="110" spans="1:6" x14ac:dyDescent="0.25">
      <c r="A110" s="32">
        <v>5904</v>
      </c>
      <c r="B110" s="25" t="s">
        <v>94</v>
      </c>
      <c r="C110" s="5">
        <v>256060</v>
      </c>
      <c r="D110" s="5">
        <v>256060</v>
      </c>
      <c r="E110" s="8">
        <v>161190</v>
      </c>
      <c r="F110" s="26">
        <v>94870</v>
      </c>
    </row>
    <row r="111" spans="1:6" x14ac:dyDescent="0.25">
      <c r="A111" s="32">
        <v>5905</v>
      </c>
      <c r="B111" s="25" t="s">
        <v>95</v>
      </c>
      <c r="C111" s="5">
        <v>2781571</v>
      </c>
      <c r="D111" s="5">
        <v>2781571</v>
      </c>
      <c r="E111" s="8">
        <v>540444</v>
      </c>
      <c r="F111" s="26">
        <v>2241127</v>
      </c>
    </row>
    <row r="112" spans="1:6" x14ac:dyDescent="0.25">
      <c r="A112" s="32">
        <v>5906</v>
      </c>
      <c r="B112" s="25" t="s">
        <v>96</v>
      </c>
      <c r="C112" s="5">
        <v>316539</v>
      </c>
      <c r="D112" s="5">
        <v>316539</v>
      </c>
      <c r="E112" s="8">
        <v>77490</v>
      </c>
      <c r="F112" s="26">
        <v>239049</v>
      </c>
    </row>
    <row r="113" spans="1:6" x14ac:dyDescent="0.25">
      <c r="A113" s="32">
        <v>5907</v>
      </c>
      <c r="B113" s="25" t="s">
        <v>97</v>
      </c>
      <c r="C113" s="5">
        <v>15433</v>
      </c>
      <c r="D113" s="5">
        <v>15433</v>
      </c>
      <c r="E113" s="8">
        <v>0</v>
      </c>
      <c r="F113" s="26">
        <v>15433</v>
      </c>
    </row>
    <row r="114" spans="1:6" ht="15.75" x14ac:dyDescent="0.25">
      <c r="A114" s="32" t="s">
        <v>298</v>
      </c>
      <c r="B114" s="25"/>
      <c r="C114" s="22">
        <f>SUM(C107:C113)</f>
        <v>3827987</v>
      </c>
      <c r="D114" s="22">
        <f>SUM(D107:D113)</f>
        <v>3827987</v>
      </c>
      <c r="E114" s="22">
        <f>SUM(E107:E113)</f>
        <v>967123</v>
      </c>
      <c r="F114" s="27">
        <f>SUM(F107:F113)</f>
        <v>2860864</v>
      </c>
    </row>
    <row r="115" spans="1:6" x14ac:dyDescent="0.25">
      <c r="A115" s="32" t="s">
        <v>298</v>
      </c>
      <c r="B115" s="24" t="s">
        <v>98</v>
      </c>
      <c r="C115" s="5"/>
      <c r="D115" s="5"/>
      <c r="E115" s="8"/>
      <c r="F115" s="26"/>
    </row>
    <row r="116" spans="1:6" x14ac:dyDescent="0.25">
      <c r="A116" s="32">
        <v>6001</v>
      </c>
      <c r="B116" s="25" t="s">
        <v>99</v>
      </c>
      <c r="C116" s="5">
        <v>82524</v>
      </c>
      <c r="D116" s="5">
        <v>82524</v>
      </c>
      <c r="E116" s="8">
        <v>10663</v>
      </c>
      <c r="F116" s="26">
        <v>71861</v>
      </c>
    </row>
    <row r="117" spans="1:6" x14ac:dyDescent="0.25">
      <c r="A117" s="32">
        <v>6002</v>
      </c>
      <c r="B117" s="25" t="s">
        <v>100</v>
      </c>
      <c r="C117" s="5">
        <v>1895</v>
      </c>
      <c r="D117" s="5">
        <v>1895</v>
      </c>
      <c r="E117" s="8">
        <v>0</v>
      </c>
      <c r="F117" s="26">
        <v>1895</v>
      </c>
    </row>
    <row r="118" spans="1:6" x14ac:dyDescent="0.25">
      <c r="A118" s="32">
        <v>6003</v>
      </c>
      <c r="B118" s="25" t="s">
        <v>101</v>
      </c>
      <c r="C118" s="5">
        <v>333971</v>
      </c>
      <c r="D118" s="5">
        <v>333971</v>
      </c>
      <c r="E118" s="8">
        <v>274407</v>
      </c>
      <c r="F118" s="26">
        <v>59564</v>
      </c>
    </row>
    <row r="119" spans="1:6" x14ac:dyDescent="0.25">
      <c r="A119" s="32">
        <v>6004</v>
      </c>
      <c r="B119" s="25" t="s">
        <v>102</v>
      </c>
      <c r="C119" s="5">
        <v>0</v>
      </c>
      <c r="D119" s="5">
        <v>0</v>
      </c>
      <c r="E119" s="8">
        <v>0</v>
      </c>
      <c r="F119" s="26">
        <v>0</v>
      </c>
    </row>
    <row r="120" spans="1:6" x14ac:dyDescent="0.25">
      <c r="A120" s="32">
        <v>6005</v>
      </c>
      <c r="B120" s="25" t="s">
        <v>103</v>
      </c>
      <c r="C120" s="5">
        <v>146116</v>
      </c>
      <c r="D120" s="5">
        <v>146116</v>
      </c>
      <c r="E120" s="8">
        <v>116326</v>
      </c>
      <c r="F120" s="26">
        <v>29790</v>
      </c>
    </row>
    <row r="121" spans="1:6" x14ac:dyDescent="0.25">
      <c r="A121" s="32">
        <v>6006</v>
      </c>
      <c r="B121" s="25" t="s">
        <v>104</v>
      </c>
      <c r="C121" s="5">
        <v>8961</v>
      </c>
      <c r="D121" s="5">
        <v>8961</v>
      </c>
      <c r="E121" s="8">
        <v>8424</v>
      </c>
      <c r="F121" s="26">
        <v>537</v>
      </c>
    </row>
    <row r="122" spans="1:6" x14ac:dyDescent="0.25">
      <c r="A122" s="32">
        <v>6007</v>
      </c>
      <c r="B122" s="25" t="s">
        <v>105</v>
      </c>
      <c r="C122" s="5">
        <v>17998</v>
      </c>
      <c r="D122" s="5">
        <v>17998</v>
      </c>
      <c r="E122" s="8">
        <v>17998</v>
      </c>
      <c r="F122" s="26">
        <v>0</v>
      </c>
    </row>
    <row r="123" spans="1:6" x14ac:dyDescent="0.25">
      <c r="A123" s="32">
        <v>6008</v>
      </c>
      <c r="B123" s="25" t="s">
        <v>106</v>
      </c>
      <c r="C123" s="5">
        <v>48477</v>
      </c>
      <c r="D123" s="5">
        <v>48477</v>
      </c>
      <c r="E123" s="8">
        <v>33271</v>
      </c>
      <c r="F123" s="26">
        <v>15206</v>
      </c>
    </row>
    <row r="124" spans="1:6" x14ac:dyDescent="0.25">
      <c r="A124" s="32">
        <v>6009</v>
      </c>
      <c r="B124" s="25" t="s">
        <v>107</v>
      </c>
      <c r="C124" s="5">
        <v>0</v>
      </c>
      <c r="D124" s="5">
        <v>0</v>
      </c>
      <c r="E124" s="8">
        <v>0</v>
      </c>
      <c r="F124" s="26">
        <v>0</v>
      </c>
    </row>
    <row r="125" spans="1:6" ht="15.75" x14ac:dyDescent="0.25">
      <c r="A125" s="32" t="s">
        <v>298</v>
      </c>
      <c r="B125" s="25"/>
      <c r="C125" s="22">
        <f>SUM(C116:C124)</f>
        <v>639942</v>
      </c>
      <c r="D125" s="22">
        <f>SUM(D116:D124)</f>
        <v>639942</v>
      </c>
      <c r="E125" s="22">
        <f>SUM(E116:E124)</f>
        <v>461089</v>
      </c>
      <c r="F125" s="27">
        <f>SUM(F116:F124)</f>
        <v>178853</v>
      </c>
    </row>
    <row r="126" spans="1:6" x14ac:dyDescent="0.25">
      <c r="A126" s="32" t="s">
        <v>298</v>
      </c>
      <c r="B126" s="24" t="s">
        <v>108</v>
      </c>
      <c r="C126" s="5"/>
      <c r="D126" s="5"/>
      <c r="E126" s="8"/>
      <c r="F126" s="26"/>
    </row>
    <row r="127" spans="1:6" x14ac:dyDescent="0.25">
      <c r="A127" s="32">
        <v>6101</v>
      </c>
      <c r="B127" s="25" t="s">
        <v>109</v>
      </c>
      <c r="C127" s="5">
        <v>15582</v>
      </c>
      <c r="D127" s="5">
        <v>15582</v>
      </c>
      <c r="E127" s="8">
        <v>15582</v>
      </c>
      <c r="F127" s="26">
        <v>0</v>
      </c>
    </row>
    <row r="128" spans="1:6" x14ac:dyDescent="0.25">
      <c r="A128" s="32">
        <v>6102</v>
      </c>
      <c r="B128" s="29" t="s">
        <v>110</v>
      </c>
      <c r="C128" s="5">
        <v>0</v>
      </c>
      <c r="D128" s="5">
        <v>0</v>
      </c>
      <c r="E128" s="8">
        <v>0</v>
      </c>
      <c r="F128" s="26">
        <v>0</v>
      </c>
    </row>
    <row r="129" spans="1:6" x14ac:dyDescent="0.25">
      <c r="A129" s="32">
        <v>6103</v>
      </c>
      <c r="B129" s="29" t="s">
        <v>111</v>
      </c>
      <c r="C129" s="5">
        <v>665980</v>
      </c>
      <c r="D129" s="5">
        <v>665980</v>
      </c>
      <c r="E129" s="8">
        <v>251785</v>
      </c>
      <c r="F129" s="26">
        <v>414195</v>
      </c>
    </row>
    <row r="130" spans="1:6" x14ac:dyDescent="0.25">
      <c r="A130" s="32">
        <v>6104</v>
      </c>
      <c r="B130" s="29" t="s">
        <v>112</v>
      </c>
      <c r="C130" s="5">
        <v>111423</v>
      </c>
      <c r="D130" s="5">
        <v>111423</v>
      </c>
      <c r="E130" s="8">
        <v>69749</v>
      </c>
      <c r="F130" s="26">
        <v>41674</v>
      </c>
    </row>
    <row r="131" spans="1:6" x14ac:dyDescent="0.25">
      <c r="A131" s="32">
        <v>6105</v>
      </c>
      <c r="B131" s="29" t="s">
        <v>113</v>
      </c>
      <c r="C131" s="5">
        <v>122280</v>
      </c>
      <c r="D131" s="5">
        <v>122280</v>
      </c>
      <c r="E131" s="8">
        <v>98561</v>
      </c>
      <c r="F131" s="26">
        <v>23719</v>
      </c>
    </row>
    <row r="132" spans="1:6" x14ac:dyDescent="0.25">
      <c r="A132" s="32">
        <v>6106</v>
      </c>
      <c r="B132" s="29" t="s">
        <v>114</v>
      </c>
      <c r="C132" s="5">
        <v>319357</v>
      </c>
      <c r="D132" s="5">
        <v>319357</v>
      </c>
      <c r="E132" s="8">
        <v>100842</v>
      </c>
      <c r="F132" s="26">
        <v>218515</v>
      </c>
    </row>
    <row r="133" spans="1:6" x14ac:dyDescent="0.25">
      <c r="A133" s="32">
        <v>6107</v>
      </c>
      <c r="B133" s="29" t="s">
        <v>115</v>
      </c>
      <c r="C133" s="5">
        <v>24538</v>
      </c>
      <c r="D133" s="5">
        <v>24538</v>
      </c>
      <c r="E133" s="8">
        <v>24538</v>
      </c>
      <c r="F133" s="26">
        <v>0</v>
      </c>
    </row>
    <row r="134" spans="1:6" x14ac:dyDescent="0.25">
      <c r="A134" s="32">
        <v>6108</v>
      </c>
      <c r="B134" s="29" t="s">
        <v>116</v>
      </c>
      <c r="C134" s="5">
        <v>8206</v>
      </c>
      <c r="D134" s="5">
        <v>8206</v>
      </c>
      <c r="E134" s="8">
        <v>0</v>
      </c>
      <c r="F134" s="26">
        <v>8206</v>
      </c>
    </row>
    <row r="135" spans="1:6" ht="15.75" x14ac:dyDescent="0.25">
      <c r="A135" s="32" t="s">
        <v>298</v>
      </c>
      <c r="B135" s="25"/>
      <c r="C135" s="22">
        <f>SUM(C127:C134)</f>
        <v>1267366</v>
      </c>
      <c r="D135" s="22">
        <f>SUM(D127:D134)</f>
        <v>1267366</v>
      </c>
      <c r="E135" s="22">
        <f>SUM(E127:E134)</f>
        <v>561057</v>
      </c>
      <c r="F135" s="27">
        <f>SUM(F127:F134)</f>
        <v>706309</v>
      </c>
    </row>
    <row r="136" spans="1:6" x14ac:dyDescent="0.25">
      <c r="A136" s="32" t="s">
        <v>298</v>
      </c>
      <c r="B136" s="24" t="s">
        <v>117</v>
      </c>
      <c r="C136" s="5"/>
      <c r="D136" s="5"/>
      <c r="E136" s="8"/>
      <c r="F136" s="26"/>
    </row>
    <row r="137" spans="1:6" x14ac:dyDescent="0.25">
      <c r="A137" s="32">
        <v>6201</v>
      </c>
      <c r="B137" s="29" t="s">
        <v>118</v>
      </c>
      <c r="C137" s="5">
        <v>180837</v>
      </c>
      <c r="D137" s="5">
        <v>180837</v>
      </c>
      <c r="E137" s="8">
        <v>85555</v>
      </c>
      <c r="F137" s="26">
        <v>95282</v>
      </c>
    </row>
    <row r="138" spans="1:6" x14ac:dyDescent="0.25">
      <c r="A138" s="32">
        <v>6202</v>
      </c>
      <c r="B138" s="25" t="s">
        <v>119</v>
      </c>
      <c r="C138" s="5">
        <v>0</v>
      </c>
      <c r="D138" s="5">
        <v>0</v>
      </c>
      <c r="E138" s="8">
        <v>0</v>
      </c>
      <c r="F138" s="26">
        <v>0</v>
      </c>
    </row>
    <row r="139" spans="1:6" x14ac:dyDescent="0.25">
      <c r="A139" s="32">
        <v>6203</v>
      </c>
      <c r="B139" s="25" t="s">
        <v>120</v>
      </c>
      <c r="C139" s="5">
        <v>0</v>
      </c>
      <c r="D139" s="5">
        <v>0</v>
      </c>
      <c r="E139" s="8">
        <v>0</v>
      </c>
      <c r="F139" s="26">
        <v>0</v>
      </c>
    </row>
    <row r="140" spans="1:6" x14ac:dyDescent="0.25">
      <c r="A140" s="32">
        <v>6204</v>
      </c>
      <c r="B140" s="25" t="s">
        <v>121</v>
      </c>
      <c r="C140" s="5">
        <v>15032</v>
      </c>
      <c r="D140" s="5">
        <v>15032</v>
      </c>
      <c r="E140" s="8">
        <v>15032</v>
      </c>
      <c r="F140" s="26">
        <v>0</v>
      </c>
    </row>
    <row r="141" spans="1:6" x14ac:dyDescent="0.25">
      <c r="A141" s="32">
        <v>6205</v>
      </c>
      <c r="B141" s="25" t="s">
        <v>122</v>
      </c>
      <c r="C141" s="5">
        <v>17395</v>
      </c>
      <c r="D141" s="5">
        <v>17395</v>
      </c>
      <c r="E141" s="8">
        <v>17395</v>
      </c>
      <c r="F141" s="26">
        <v>0</v>
      </c>
    </row>
    <row r="142" spans="1:6" x14ac:dyDescent="0.25">
      <c r="A142" s="32">
        <v>6206</v>
      </c>
      <c r="B142" s="25" t="s">
        <v>123</v>
      </c>
      <c r="C142" s="5">
        <v>0</v>
      </c>
      <c r="D142" s="5">
        <v>0</v>
      </c>
      <c r="E142" s="8">
        <v>0</v>
      </c>
      <c r="F142" s="26">
        <v>0</v>
      </c>
    </row>
    <row r="143" spans="1:6" x14ac:dyDescent="0.25">
      <c r="A143" s="32">
        <v>6207</v>
      </c>
      <c r="B143" s="25" t="s">
        <v>124</v>
      </c>
      <c r="C143" s="5">
        <v>123058</v>
      </c>
      <c r="D143" s="5">
        <v>123058</v>
      </c>
      <c r="E143" s="8">
        <v>120367</v>
      </c>
      <c r="F143" s="26">
        <v>2691</v>
      </c>
    </row>
    <row r="144" spans="1:6" x14ac:dyDescent="0.25">
      <c r="A144" s="32">
        <v>6208</v>
      </c>
      <c r="B144" s="25" t="s">
        <v>125</v>
      </c>
      <c r="C144" s="5">
        <v>0</v>
      </c>
      <c r="D144" s="5">
        <v>0</v>
      </c>
      <c r="E144" s="8">
        <v>0</v>
      </c>
      <c r="F144" s="26">
        <v>0</v>
      </c>
    </row>
    <row r="145" spans="1:6" x14ac:dyDescent="0.25">
      <c r="A145" s="32">
        <v>6209</v>
      </c>
      <c r="B145" s="25" t="s">
        <v>126</v>
      </c>
      <c r="C145" s="5">
        <v>960884</v>
      </c>
      <c r="D145" s="5">
        <v>960884</v>
      </c>
      <c r="E145" s="8">
        <v>218022</v>
      </c>
      <c r="F145" s="26">
        <v>742862</v>
      </c>
    </row>
    <row r="146" spans="1:6" x14ac:dyDescent="0.25">
      <c r="A146" s="32">
        <v>6210</v>
      </c>
      <c r="B146" s="25" t="s">
        <v>127</v>
      </c>
      <c r="C146" s="5">
        <v>23451</v>
      </c>
      <c r="D146" s="5">
        <v>23451</v>
      </c>
      <c r="E146" s="8">
        <v>22689</v>
      </c>
      <c r="F146" s="26">
        <v>762</v>
      </c>
    </row>
    <row r="147" spans="1:6" x14ac:dyDescent="0.25">
      <c r="A147" s="32">
        <v>6211</v>
      </c>
      <c r="B147" s="25" t="s">
        <v>128</v>
      </c>
      <c r="C147" s="5">
        <v>0</v>
      </c>
      <c r="D147" s="5">
        <v>0</v>
      </c>
      <c r="E147" s="8">
        <v>0</v>
      </c>
      <c r="F147" s="26">
        <v>0</v>
      </c>
    </row>
    <row r="148" spans="1:6" ht="15.75" x14ac:dyDescent="0.25">
      <c r="A148" s="32" t="s">
        <v>298</v>
      </c>
      <c r="B148" s="25"/>
      <c r="C148" s="22">
        <f>SUM(C137:C147)</f>
        <v>1320657</v>
      </c>
      <c r="D148" s="22">
        <f>SUM(D137:D147)</f>
        <v>1320657</v>
      </c>
      <c r="E148" s="22">
        <f>SUM(E137:E147)</f>
        <v>479060</v>
      </c>
      <c r="F148" s="27">
        <f>SUM(F137:F147)</f>
        <v>841597</v>
      </c>
    </row>
    <row r="149" spans="1:6" x14ac:dyDescent="0.25">
      <c r="A149" s="32" t="s">
        <v>298</v>
      </c>
      <c r="B149" s="24" t="s">
        <v>129</v>
      </c>
      <c r="C149" s="5"/>
      <c r="D149" s="5"/>
      <c r="E149" s="8"/>
      <c r="F149" s="26"/>
    </row>
    <row r="150" spans="1:6" x14ac:dyDescent="0.25">
      <c r="A150" s="32">
        <v>6301</v>
      </c>
      <c r="B150" s="25" t="s">
        <v>130</v>
      </c>
      <c r="C150" s="5">
        <v>35047</v>
      </c>
      <c r="D150" s="5">
        <v>35047</v>
      </c>
      <c r="E150" s="8">
        <v>29200</v>
      </c>
      <c r="F150" s="26">
        <v>5847</v>
      </c>
    </row>
    <row r="151" spans="1:6" x14ac:dyDescent="0.25">
      <c r="A151" s="32">
        <v>6302</v>
      </c>
      <c r="B151" s="25" t="s">
        <v>131</v>
      </c>
      <c r="C151" s="5">
        <v>68320</v>
      </c>
      <c r="D151" s="5">
        <v>68320</v>
      </c>
      <c r="E151" s="8">
        <v>24309</v>
      </c>
      <c r="F151" s="26">
        <v>44011</v>
      </c>
    </row>
    <row r="152" spans="1:6" x14ac:dyDescent="0.25">
      <c r="A152" s="32">
        <v>6303</v>
      </c>
      <c r="B152" s="25" t="s">
        <v>132</v>
      </c>
      <c r="C152" s="5">
        <v>5502</v>
      </c>
      <c r="D152" s="5">
        <v>5502</v>
      </c>
      <c r="E152" s="8">
        <v>5502</v>
      </c>
      <c r="F152" s="26">
        <v>0</v>
      </c>
    </row>
    <row r="153" spans="1:6" x14ac:dyDescent="0.25">
      <c r="A153" s="32">
        <v>6304</v>
      </c>
      <c r="B153" s="25" t="s">
        <v>133</v>
      </c>
      <c r="C153" s="5">
        <v>30140</v>
      </c>
      <c r="D153" s="5">
        <v>30140</v>
      </c>
      <c r="E153" s="8">
        <v>11012</v>
      </c>
      <c r="F153" s="26">
        <v>19128</v>
      </c>
    </row>
    <row r="154" spans="1:6" x14ac:dyDescent="0.25">
      <c r="A154" s="32">
        <v>6305</v>
      </c>
      <c r="B154" s="25" t="s">
        <v>134</v>
      </c>
      <c r="C154" s="5">
        <v>403</v>
      </c>
      <c r="D154" s="5">
        <v>403</v>
      </c>
      <c r="E154" s="8">
        <v>0</v>
      </c>
      <c r="F154" s="26">
        <v>403</v>
      </c>
    </row>
    <row r="155" spans="1:6" x14ac:dyDescent="0.25">
      <c r="A155" s="32">
        <v>6306</v>
      </c>
      <c r="B155" s="25" t="s">
        <v>135</v>
      </c>
      <c r="C155" s="5">
        <v>1650533</v>
      </c>
      <c r="D155" s="5">
        <v>1650533</v>
      </c>
      <c r="E155" s="8">
        <v>241852</v>
      </c>
      <c r="F155" s="26">
        <v>1408681</v>
      </c>
    </row>
    <row r="156" spans="1:6" x14ac:dyDescent="0.25">
      <c r="A156" s="32">
        <v>6307</v>
      </c>
      <c r="B156" s="25" t="s">
        <v>136</v>
      </c>
      <c r="C156" s="5">
        <v>140727</v>
      </c>
      <c r="D156" s="5">
        <v>140727</v>
      </c>
      <c r="E156" s="8">
        <v>135702</v>
      </c>
      <c r="F156" s="26">
        <v>5025</v>
      </c>
    </row>
    <row r="157" spans="1:6" x14ac:dyDescent="0.25">
      <c r="A157" s="32">
        <v>6308</v>
      </c>
      <c r="B157" s="25" t="s">
        <v>137</v>
      </c>
      <c r="C157" s="5">
        <v>29301</v>
      </c>
      <c r="D157" s="5">
        <v>29301</v>
      </c>
      <c r="E157" s="8">
        <v>24452</v>
      </c>
      <c r="F157" s="26">
        <v>4849</v>
      </c>
    </row>
    <row r="158" spans="1:6" x14ac:dyDescent="0.25">
      <c r="A158" s="32">
        <v>6309</v>
      </c>
      <c r="B158" s="25" t="s">
        <v>138</v>
      </c>
      <c r="C158" s="5">
        <v>0</v>
      </c>
      <c r="D158" s="5">
        <v>0</v>
      </c>
      <c r="E158" s="8">
        <v>0</v>
      </c>
      <c r="F158" s="26">
        <v>0</v>
      </c>
    </row>
    <row r="159" spans="1:6" x14ac:dyDescent="0.25">
      <c r="A159" s="32">
        <v>6310</v>
      </c>
      <c r="B159" s="25" t="s">
        <v>139</v>
      </c>
      <c r="C159" s="5">
        <v>66530</v>
      </c>
      <c r="D159" s="5">
        <v>66530</v>
      </c>
      <c r="E159" s="8">
        <v>37776</v>
      </c>
      <c r="F159" s="26">
        <v>28754</v>
      </c>
    </row>
    <row r="160" spans="1:6" x14ac:dyDescent="0.25">
      <c r="A160" s="32">
        <v>6311</v>
      </c>
      <c r="B160" s="25" t="s">
        <v>140</v>
      </c>
      <c r="C160" s="5">
        <v>2908</v>
      </c>
      <c r="D160" s="5">
        <v>2908</v>
      </c>
      <c r="E160" s="8">
        <v>2878</v>
      </c>
      <c r="F160" s="26">
        <v>30</v>
      </c>
    </row>
    <row r="161" spans="1:6" x14ac:dyDescent="0.25">
      <c r="A161" s="32">
        <v>6312</v>
      </c>
      <c r="B161" s="25" t="s">
        <v>290</v>
      </c>
      <c r="C161" s="5">
        <v>4824</v>
      </c>
      <c r="D161" s="5">
        <v>4824</v>
      </c>
      <c r="E161" s="8">
        <v>4824</v>
      </c>
      <c r="F161" s="26">
        <v>0</v>
      </c>
    </row>
    <row r="162" spans="1:6" ht="15.75" x14ac:dyDescent="0.25">
      <c r="A162" s="32" t="s">
        <v>298</v>
      </c>
      <c r="B162" s="25"/>
      <c r="C162" s="22">
        <f>SUM(C150:C161)</f>
        <v>2034235</v>
      </c>
      <c r="D162" s="22">
        <f>SUM(D150:D161)</f>
        <v>2034235</v>
      </c>
      <c r="E162" s="22">
        <f>SUM(E150:E161)</f>
        <v>517507</v>
      </c>
      <c r="F162" s="27">
        <f>SUM(F150:F161)</f>
        <v>1516728</v>
      </c>
    </row>
    <row r="163" spans="1:6" x14ac:dyDescent="0.25">
      <c r="A163" s="32" t="s">
        <v>298</v>
      </c>
      <c r="B163" s="24" t="s">
        <v>141</v>
      </c>
      <c r="C163" s="5"/>
      <c r="D163" s="5"/>
      <c r="E163" s="8"/>
      <c r="F163" s="26"/>
    </row>
    <row r="164" spans="1:6" x14ac:dyDescent="0.25">
      <c r="A164" s="32">
        <v>6401</v>
      </c>
      <c r="B164" s="25" t="s">
        <v>142</v>
      </c>
      <c r="C164" s="5">
        <v>17284</v>
      </c>
      <c r="D164" s="5">
        <v>17284</v>
      </c>
      <c r="E164" s="8">
        <v>17284</v>
      </c>
      <c r="F164" s="26">
        <v>0</v>
      </c>
    </row>
    <row r="165" spans="1:6" x14ac:dyDescent="0.25">
      <c r="A165" s="32">
        <v>6402</v>
      </c>
      <c r="B165" s="25" t="s">
        <v>143</v>
      </c>
      <c r="C165" s="5">
        <v>0</v>
      </c>
      <c r="D165" s="5">
        <v>0</v>
      </c>
      <c r="E165" s="8">
        <v>0</v>
      </c>
      <c r="F165" s="26">
        <v>0</v>
      </c>
    </row>
    <row r="166" spans="1:6" x14ac:dyDescent="0.25">
      <c r="A166" s="32">
        <v>6403</v>
      </c>
      <c r="B166" s="25" t="s">
        <v>144</v>
      </c>
      <c r="C166" s="5">
        <v>0</v>
      </c>
      <c r="D166" s="5">
        <v>0</v>
      </c>
      <c r="E166" s="8">
        <v>0</v>
      </c>
      <c r="F166" s="26">
        <v>0</v>
      </c>
    </row>
    <row r="167" spans="1:6" x14ac:dyDescent="0.25">
      <c r="A167" s="32">
        <v>6404</v>
      </c>
      <c r="B167" s="25" t="s">
        <v>145</v>
      </c>
      <c r="C167" s="5">
        <v>2335506</v>
      </c>
      <c r="D167" s="5">
        <v>2335506</v>
      </c>
      <c r="E167" s="8">
        <v>451927</v>
      </c>
      <c r="F167" s="26">
        <v>1883579</v>
      </c>
    </row>
    <row r="168" spans="1:6" x14ac:dyDescent="0.25">
      <c r="A168" s="32">
        <v>6405</v>
      </c>
      <c r="B168" s="25" t="s">
        <v>146</v>
      </c>
      <c r="C168" s="5">
        <v>210639</v>
      </c>
      <c r="D168" s="5">
        <v>210639</v>
      </c>
      <c r="E168" s="8">
        <v>78853</v>
      </c>
      <c r="F168" s="26">
        <v>131786</v>
      </c>
    </row>
    <row r="169" spans="1:6" x14ac:dyDescent="0.25">
      <c r="A169" s="32">
        <v>6406</v>
      </c>
      <c r="B169" s="25" t="s">
        <v>147</v>
      </c>
      <c r="C169" s="5">
        <v>521</v>
      </c>
      <c r="D169" s="5">
        <v>521</v>
      </c>
      <c r="E169" s="8">
        <v>0</v>
      </c>
      <c r="F169" s="26">
        <v>521</v>
      </c>
    </row>
    <row r="170" spans="1:6" ht="15.75" x14ac:dyDescent="0.25">
      <c r="A170" s="32" t="s">
        <v>298</v>
      </c>
      <c r="B170" s="25"/>
      <c r="C170" s="22">
        <f>SUM(C164:C169)</f>
        <v>2563950</v>
      </c>
      <c r="D170" s="22">
        <f>SUM(D164:D169)</f>
        <v>2563950</v>
      </c>
      <c r="E170" s="22">
        <f>SUM(E164:E169)</f>
        <v>548064</v>
      </c>
      <c r="F170" s="27">
        <f>SUM(F164:F169)</f>
        <v>2015886</v>
      </c>
    </row>
    <row r="171" spans="1:6" x14ac:dyDescent="0.25">
      <c r="A171" s="32" t="s">
        <v>298</v>
      </c>
      <c r="B171" s="24" t="s">
        <v>148</v>
      </c>
      <c r="C171" s="5"/>
      <c r="D171" s="5"/>
      <c r="E171" s="8"/>
      <c r="F171" s="26"/>
    </row>
    <row r="172" spans="1:6" x14ac:dyDescent="0.25">
      <c r="A172" s="32">
        <v>6501</v>
      </c>
      <c r="B172" s="25" t="s">
        <v>149</v>
      </c>
      <c r="C172" s="5">
        <v>81393</v>
      </c>
      <c r="D172" s="5">
        <v>81393</v>
      </c>
      <c r="E172" s="8">
        <v>41101</v>
      </c>
      <c r="F172" s="26">
        <v>40292</v>
      </c>
    </row>
    <row r="173" spans="1:6" x14ac:dyDescent="0.25">
      <c r="A173" s="32">
        <v>6502</v>
      </c>
      <c r="B173" s="25" t="s">
        <v>150</v>
      </c>
      <c r="C173" s="5">
        <v>65509</v>
      </c>
      <c r="D173" s="5">
        <v>65509</v>
      </c>
      <c r="E173" s="8">
        <v>56816</v>
      </c>
      <c r="F173" s="26">
        <v>8693</v>
      </c>
    </row>
    <row r="174" spans="1:6" x14ac:dyDescent="0.25">
      <c r="A174" s="32">
        <v>6503</v>
      </c>
      <c r="B174" s="25" t="s">
        <v>151</v>
      </c>
      <c r="C174" s="5">
        <v>163651</v>
      </c>
      <c r="D174" s="5">
        <v>163651</v>
      </c>
      <c r="E174" s="8">
        <v>130521</v>
      </c>
      <c r="F174" s="26">
        <v>33130</v>
      </c>
    </row>
    <row r="175" spans="1:6" x14ac:dyDescent="0.25">
      <c r="A175" s="32">
        <v>6504</v>
      </c>
      <c r="B175" s="25" t="s">
        <v>152</v>
      </c>
      <c r="C175" s="5">
        <v>68373</v>
      </c>
      <c r="D175" s="5">
        <v>68373</v>
      </c>
      <c r="E175" s="8">
        <v>68373</v>
      </c>
      <c r="F175" s="26">
        <v>0</v>
      </c>
    </row>
    <row r="176" spans="1:6" x14ac:dyDescent="0.25">
      <c r="A176" s="32">
        <v>6505</v>
      </c>
      <c r="B176" s="25" t="s">
        <v>153</v>
      </c>
      <c r="C176" s="5">
        <v>27410</v>
      </c>
      <c r="D176" s="5">
        <v>27410</v>
      </c>
      <c r="E176" s="8">
        <v>21237</v>
      </c>
      <c r="F176" s="26">
        <v>6173</v>
      </c>
    </row>
    <row r="177" spans="1:6" x14ac:dyDescent="0.25">
      <c r="A177" s="32">
        <v>6506</v>
      </c>
      <c r="B177" s="25" t="s">
        <v>154</v>
      </c>
      <c r="C177" s="5">
        <v>63469</v>
      </c>
      <c r="D177" s="5">
        <v>63469</v>
      </c>
      <c r="E177" s="8">
        <v>35255</v>
      </c>
      <c r="F177" s="26">
        <v>28214</v>
      </c>
    </row>
    <row r="178" spans="1:6" x14ac:dyDescent="0.25">
      <c r="A178" s="32">
        <v>6507</v>
      </c>
      <c r="B178" s="25" t="s">
        <v>155</v>
      </c>
      <c r="C178" s="5">
        <v>69207</v>
      </c>
      <c r="D178" s="5">
        <v>69207</v>
      </c>
      <c r="E178" s="8">
        <v>42574</v>
      </c>
      <c r="F178" s="26">
        <v>26633</v>
      </c>
    </row>
    <row r="179" spans="1:6" x14ac:dyDescent="0.25">
      <c r="A179" s="32">
        <v>6508</v>
      </c>
      <c r="B179" s="25" t="s">
        <v>156</v>
      </c>
      <c r="C179" s="5">
        <v>2164690</v>
      </c>
      <c r="D179" s="5">
        <v>2164690</v>
      </c>
      <c r="E179" s="8">
        <v>342752</v>
      </c>
      <c r="F179" s="26">
        <v>1821938</v>
      </c>
    </row>
    <row r="180" spans="1:6" x14ac:dyDescent="0.25">
      <c r="A180" s="32">
        <v>6509</v>
      </c>
      <c r="B180" s="25" t="s">
        <v>157</v>
      </c>
      <c r="C180" s="5">
        <v>25712</v>
      </c>
      <c r="D180" s="5">
        <v>25712</v>
      </c>
      <c r="E180" s="8">
        <v>21526</v>
      </c>
      <c r="F180" s="26">
        <v>4186</v>
      </c>
    </row>
    <row r="181" spans="1:6" x14ac:dyDescent="0.25">
      <c r="A181" s="32">
        <v>6510</v>
      </c>
      <c r="B181" s="25" t="s">
        <v>158</v>
      </c>
      <c r="C181" s="5">
        <v>197292</v>
      </c>
      <c r="D181" s="5">
        <v>197292</v>
      </c>
      <c r="E181" s="8">
        <v>93856</v>
      </c>
      <c r="F181" s="26">
        <v>103436</v>
      </c>
    </row>
    <row r="182" spans="1:6" x14ac:dyDescent="0.25">
      <c r="A182" s="32">
        <v>6511</v>
      </c>
      <c r="B182" s="25" t="s">
        <v>287</v>
      </c>
      <c r="C182" s="5">
        <v>0</v>
      </c>
      <c r="D182" s="5">
        <v>0</v>
      </c>
      <c r="E182" s="8">
        <v>0</v>
      </c>
      <c r="F182" s="26">
        <v>0</v>
      </c>
    </row>
    <row r="183" spans="1:6" ht="15.75" x14ac:dyDescent="0.25">
      <c r="A183" s="32" t="s">
        <v>298</v>
      </c>
      <c r="B183" s="25"/>
      <c r="C183" s="22">
        <f>SUM(C172:C182)</f>
        <v>2926706</v>
      </c>
      <c r="D183" s="22">
        <f>SUM(D172:D182)</f>
        <v>2926706</v>
      </c>
      <c r="E183" s="22">
        <f>SUM(E172:E182)</f>
        <v>854011</v>
      </c>
      <c r="F183" s="27">
        <f>SUM(F172:F182)</f>
        <v>2072695</v>
      </c>
    </row>
    <row r="184" spans="1:6" x14ac:dyDescent="0.25">
      <c r="A184" s="32" t="s">
        <v>298</v>
      </c>
      <c r="B184" s="24" t="s">
        <v>159</v>
      </c>
      <c r="C184" s="5"/>
      <c r="D184" s="5"/>
      <c r="E184" s="8"/>
      <c r="F184" s="26"/>
    </row>
    <row r="185" spans="1:6" x14ac:dyDescent="0.25">
      <c r="A185" s="32">
        <v>6601</v>
      </c>
      <c r="B185" s="25" t="s">
        <v>160</v>
      </c>
      <c r="C185" s="5">
        <v>166274</v>
      </c>
      <c r="D185" s="5">
        <v>166274</v>
      </c>
      <c r="E185" s="8">
        <v>128952</v>
      </c>
      <c r="F185" s="26">
        <v>37322</v>
      </c>
    </row>
    <row r="186" spans="1:6" x14ac:dyDescent="0.25">
      <c r="A186" s="32">
        <v>6602</v>
      </c>
      <c r="B186" s="25" t="s">
        <v>161</v>
      </c>
      <c r="C186" s="5">
        <v>28430</v>
      </c>
      <c r="D186" s="5">
        <v>28430</v>
      </c>
      <c r="E186" s="8">
        <v>20029</v>
      </c>
      <c r="F186" s="26">
        <v>8401</v>
      </c>
    </row>
    <row r="187" spans="1:6" x14ac:dyDescent="0.25">
      <c r="A187" s="32">
        <v>6603</v>
      </c>
      <c r="B187" s="25" t="s">
        <v>162</v>
      </c>
      <c r="C187" s="5">
        <v>19499</v>
      </c>
      <c r="D187" s="5">
        <v>19499</v>
      </c>
      <c r="E187" s="8">
        <v>19383</v>
      </c>
      <c r="F187" s="26">
        <v>116</v>
      </c>
    </row>
    <row r="188" spans="1:6" x14ac:dyDescent="0.25">
      <c r="A188" s="32">
        <v>6604</v>
      </c>
      <c r="B188" s="25" t="s">
        <v>163</v>
      </c>
      <c r="C188" s="5">
        <v>133916</v>
      </c>
      <c r="D188" s="5">
        <v>133916</v>
      </c>
      <c r="E188" s="8">
        <v>87883</v>
      </c>
      <c r="F188" s="26">
        <v>46033</v>
      </c>
    </row>
    <row r="189" spans="1:6" x14ac:dyDescent="0.25">
      <c r="A189" s="32">
        <v>6605</v>
      </c>
      <c r="B189" s="25" t="s">
        <v>164</v>
      </c>
      <c r="C189" s="5">
        <v>0</v>
      </c>
      <c r="D189" s="5">
        <v>0</v>
      </c>
      <c r="E189" s="8">
        <v>0</v>
      </c>
      <c r="F189" s="26">
        <v>0</v>
      </c>
    </row>
    <row r="190" spans="1:6" x14ac:dyDescent="0.25">
      <c r="A190" s="32">
        <v>6606</v>
      </c>
      <c r="B190" s="25" t="s">
        <v>165</v>
      </c>
      <c r="C190" s="5">
        <v>0</v>
      </c>
      <c r="D190" s="5">
        <v>0</v>
      </c>
      <c r="E190" s="8">
        <v>0</v>
      </c>
      <c r="F190" s="26">
        <v>0</v>
      </c>
    </row>
    <row r="191" spans="1:6" x14ac:dyDescent="0.25">
      <c r="A191" s="32">
        <v>6607</v>
      </c>
      <c r="B191" s="25" t="s">
        <v>166</v>
      </c>
      <c r="C191" s="5">
        <v>80909</v>
      </c>
      <c r="D191" s="5">
        <v>80909</v>
      </c>
      <c r="E191" s="8">
        <v>68572</v>
      </c>
      <c r="F191" s="26">
        <v>12337</v>
      </c>
    </row>
    <row r="192" spans="1:6" x14ac:dyDescent="0.25">
      <c r="A192" s="32">
        <v>6608</v>
      </c>
      <c r="B192" s="25" t="s">
        <v>167</v>
      </c>
      <c r="C192" s="5">
        <v>1550</v>
      </c>
      <c r="D192" s="5">
        <v>1550</v>
      </c>
      <c r="E192" s="8">
        <v>0</v>
      </c>
      <c r="F192" s="26">
        <v>1550</v>
      </c>
    </row>
    <row r="193" spans="1:6" x14ac:dyDescent="0.25">
      <c r="A193" s="32">
        <v>6609</v>
      </c>
      <c r="B193" s="25" t="s">
        <v>168</v>
      </c>
      <c r="C193" s="5">
        <v>4980210</v>
      </c>
      <c r="D193" s="5">
        <v>4980210</v>
      </c>
      <c r="E193" s="8">
        <v>1441739</v>
      </c>
      <c r="F193" s="26">
        <v>3538471</v>
      </c>
    </row>
    <row r="194" spans="1:6" x14ac:dyDescent="0.25">
      <c r="A194" s="32">
        <v>6610</v>
      </c>
      <c r="B194" s="25" t="s">
        <v>169</v>
      </c>
      <c r="C194" s="5">
        <v>118692</v>
      </c>
      <c r="D194" s="5">
        <v>118692</v>
      </c>
      <c r="E194" s="8">
        <v>80816</v>
      </c>
      <c r="F194" s="26">
        <v>37876</v>
      </c>
    </row>
    <row r="195" spans="1:6" x14ac:dyDescent="0.25">
      <c r="A195" s="32">
        <v>6611</v>
      </c>
      <c r="B195" s="25" t="s">
        <v>170</v>
      </c>
      <c r="C195" s="5">
        <v>31529</v>
      </c>
      <c r="D195" s="5">
        <v>31529</v>
      </c>
      <c r="E195" s="8">
        <v>30630</v>
      </c>
      <c r="F195" s="26">
        <v>899</v>
      </c>
    </row>
    <row r="196" spans="1:6" x14ac:dyDescent="0.25">
      <c r="A196" s="32">
        <v>6612</v>
      </c>
      <c r="B196" s="25" t="s">
        <v>171</v>
      </c>
      <c r="C196" s="5">
        <v>139196</v>
      </c>
      <c r="D196" s="5">
        <v>139196</v>
      </c>
      <c r="E196" s="8">
        <v>126044</v>
      </c>
      <c r="F196" s="26">
        <v>13152</v>
      </c>
    </row>
    <row r="197" spans="1:6" x14ac:dyDescent="0.25">
      <c r="A197" s="32">
        <v>6613</v>
      </c>
      <c r="B197" s="25" t="s">
        <v>172</v>
      </c>
      <c r="C197" s="5">
        <v>5381</v>
      </c>
      <c r="D197" s="5">
        <v>5381</v>
      </c>
      <c r="E197" s="8">
        <v>0</v>
      </c>
      <c r="F197" s="26">
        <v>5381</v>
      </c>
    </row>
    <row r="198" spans="1:6" x14ac:dyDescent="0.25">
      <c r="A198" s="32">
        <v>6614</v>
      </c>
      <c r="B198" s="25" t="s">
        <v>173</v>
      </c>
      <c r="C198" s="5">
        <v>0</v>
      </c>
      <c r="D198" s="5">
        <v>0</v>
      </c>
      <c r="E198" s="8">
        <v>0</v>
      </c>
      <c r="F198" s="26">
        <v>0</v>
      </c>
    </row>
    <row r="199" spans="1:6" x14ac:dyDescent="0.25">
      <c r="A199" s="32">
        <v>6615</v>
      </c>
      <c r="B199" s="25" t="s">
        <v>174</v>
      </c>
      <c r="C199" s="5">
        <v>78187</v>
      </c>
      <c r="D199" s="5">
        <v>78187</v>
      </c>
      <c r="E199" s="8">
        <v>78086</v>
      </c>
      <c r="F199" s="26">
        <v>101</v>
      </c>
    </row>
    <row r="200" spans="1:6" x14ac:dyDescent="0.25">
      <c r="A200" s="32">
        <v>6616</v>
      </c>
      <c r="B200" s="25" t="s">
        <v>175</v>
      </c>
      <c r="C200" s="5">
        <v>97028</v>
      </c>
      <c r="D200" s="5">
        <v>97028</v>
      </c>
      <c r="E200" s="8">
        <v>96557</v>
      </c>
      <c r="F200" s="26">
        <v>471</v>
      </c>
    </row>
    <row r="201" spans="1:6" x14ac:dyDescent="0.25">
      <c r="A201" s="32">
        <v>6617</v>
      </c>
      <c r="B201" s="28" t="s">
        <v>288</v>
      </c>
      <c r="C201" s="5">
        <v>45981</v>
      </c>
      <c r="D201" s="5">
        <v>45981</v>
      </c>
      <c r="E201" s="8">
        <v>41933</v>
      </c>
      <c r="F201" s="26">
        <v>4048</v>
      </c>
    </row>
    <row r="202" spans="1:6" x14ac:dyDescent="0.25">
      <c r="A202" s="32">
        <v>6618</v>
      </c>
      <c r="B202" s="28" t="s">
        <v>289</v>
      </c>
      <c r="C202" s="5">
        <v>27397</v>
      </c>
      <c r="D202" s="5">
        <v>27397</v>
      </c>
      <c r="E202" s="8">
        <v>0</v>
      </c>
      <c r="F202" s="26">
        <v>27397</v>
      </c>
    </row>
    <row r="203" spans="1:6" ht="15.75" x14ac:dyDescent="0.25">
      <c r="A203" s="32" t="s">
        <v>298</v>
      </c>
      <c r="B203" s="25"/>
      <c r="C203" s="22">
        <f>SUM(C185:C202)</f>
        <v>5954179</v>
      </c>
      <c r="D203" s="22">
        <f>SUM(D185:D202)</f>
        <v>5954179</v>
      </c>
      <c r="E203" s="22">
        <f>SUM(E185:E202)</f>
        <v>2220624</v>
      </c>
      <c r="F203" s="27">
        <f>SUM(F185:F202)</f>
        <v>3733555</v>
      </c>
    </row>
    <row r="204" spans="1:6" x14ac:dyDescent="0.25">
      <c r="A204" s="32" t="s">
        <v>298</v>
      </c>
      <c r="B204" s="24" t="s">
        <v>176</v>
      </c>
      <c r="C204" s="5"/>
      <c r="D204" s="5"/>
      <c r="E204" s="8"/>
      <c r="F204" s="26"/>
    </row>
    <row r="205" spans="1:6" x14ac:dyDescent="0.25">
      <c r="A205" s="32">
        <v>6701</v>
      </c>
      <c r="B205" s="25" t="s">
        <v>177</v>
      </c>
      <c r="C205" s="5">
        <v>9135</v>
      </c>
      <c r="D205" s="5">
        <v>9135</v>
      </c>
      <c r="E205" s="8">
        <v>2009</v>
      </c>
      <c r="F205" s="26">
        <v>7126</v>
      </c>
    </row>
    <row r="206" spans="1:6" x14ac:dyDescent="0.25">
      <c r="A206" s="32">
        <v>6702</v>
      </c>
      <c r="B206" s="25" t="s">
        <v>178</v>
      </c>
      <c r="C206" s="5">
        <v>48516</v>
      </c>
      <c r="D206" s="5">
        <v>48516</v>
      </c>
      <c r="E206" s="8">
        <v>48516</v>
      </c>
      <c r="F206" s="26">
        <v>0</v>
      </c>
    </row>
    <row r="207" spans="1:6" x14ac:dyDescent="0.25">
      <c r="A207" s="32">
        <v>6703</v>
      </c>
      <c r="B207" s="25" t="s">
        <v>179</v>
      </c>
      <c r="C207" s="5">
        <v>142210</v>
      </c>
      <c r="D207" s="5">
        <v>142210</v>
      </c>
      <c r="E207" s="8">
        <v>136108</v>
      </c>
      <c r="F207" s="26">
        <v>6102</v>
      </c>
    </row>
    <row r="208" spans="1:6" x14ac:dyDescent="0.25">
      <c r="A208" s="32">
        <v>6704</v>
      </c>
      <c r="B208" s="25" t="s">
        <v>180</v>
      </c>
      <c r="C208" s="5">
        <v>61214</v>
      </c>
      <c r="D208" s="5">
        <v>61214</v>
      </c>
      <c r="E208" s="8">
        <v>21675</v>
      </c>
      <c r="F208" s="26">
        <v>39539</v>
      </c>
    </row>
    <row r="209" spans="1:6" x14ac:dyDescent="0.25">
      <c r="A209" s="32">
        <v>6705</v>
      </c>
      <c r="B209" s="25" t="s">
        <v>181</v>
      </c>
      <c r="C209" s="5">
        <v>304409</v>
      </c>
      <c r="D209" s="5">
        <v>304409</v>
      </c>
      <c r="E209" s="8">
        <v>255593</v>
      </c>
      <c r="F209" s="26">
        <v>48816</v>
      </c>
    </row>
    <row r="210" spans="1:6" x14ac:dyDescent="0.25">
      <c r="A210" s="32">
        <v>6706</v>
      </c>
      <c r="B210" s="25" t="s">
        <v>182</v>
      </c>
      <c r="C210" s="5">
        <v>0</v>
      </c>
      <c r="D210" s="5">
        <v>0</v>
      </c>
      <c r="E210" s="8">
        <v>0</v>
      </c>
      <c r="F210" s="26">
        <v>0</v>
      </c>
    </row>
    <row r="211" spans="1:6" x14ac:dyDescent="0.25">
      <c r="A211" s="32">
        <v>6707</v>
      </c>
      <c r="B211" s="25" t="s">
        <v>183</v>
      </c>
      <c r="C211" s="5">
        <v>9194</v>
      </c>
      <c r="D211" s="5">
        <v>9194</v>
      </c>
      <c r="E211" s="8">
        <v>8291</v>
      </c>
      <c r="F211" s="26">
        <v>903</v>
      </c>
    </row>
    <row r="212" spans="1:6" ht="15.75" x14ac:dyDescent="0.25">
      <c r="A212" s="32" t="s">
        <v>298</v>
      </c>
      <c r="B212" s="25"/>
      <c r="C212" s="22">
        <f>SUM(C205:C211)</f>
        <v>574678</v>
      </c>
      <c r="D212" s="22">
        <f>SUM(D205:D211)</f>
        <v>574678</v>
      </c>
      <c r="E212" s="22">
        <f>SUM(E205:E211)</f>
        <v>472192</v>
      </c>
      <c r="F212" s="27">
        <f>SUM(F205:F211)</f>
        <v>102486</v>
      </c>
    </row>
    <row r="213" spans="1:6" x14ac:dyDescent="0.25">
      <c r="A213" s="32" t="s">
        <v>298</v>
      </c>
      <c r="B213" s="24" t="s">
        <v>184</v>
      </c>
      <c r="C213" s="5"/>
      <c r="D213" s="5"/>
      <c r="E213" s="8"/>
      <c r="F213" s="26"/>
    </row>
    <row r="214" spans="1:6" x14ac:dyDescent="0.25">
      <c r="A214" s="32">
        <v>6801</v>
      </c>
      <c r="B214" s="25" t="s">
        <v>185</v>
      </c>
      <c r="C214" s="5">
        <v>0</v>
      </c>
      <c r="D214" s="5">
        <v>0</v>
      </c>
      <c r="E214" s="8">
        <v>0</v>
      </c>
      <c r="F214" s="26">
        <v>0</v>
      </c>
    </row>
    <row r="215" spans="1:6" x14ac:dyDescent="0.25">
      <c r="A215" s="32">
        <v>6802</v>
      </c>
      <c r="B215" s="25" t="s">
        <v>33</v>
      </c>
      <c r="C215" s="5">
        <v>76737</v>
      </c>
      <c r="D215" s="5">
        <v>76737</v>
      </c>
      <c r="E215" s="8">
        <v>30540</v>
      </c>
      <c r="F215" s="26">
        <v>46197</v>
      </c>
    </row>
    <row r="216" spans="1:6" x14ac:dyDescent="0.25">
      <c r="A216" s="32">
        <v>6803</v>
      </c>
      <c r="B216" s="25" t="s">
        <v>186</v>
      </c>
      <c r="C216" s="5">
        <v>0</v>
      </c>
      <c r="D216" s="5">
        <v>0</v>
      </c>
      <c r="E216" s="8">
        <v>0</v>
      </c>
      <c r="F216" s="26">
        <v>0</v>
      </c>
    </row>
    <row r="217" spans="1:6" x14ac:dyDescent="0.25">
      <c r="A217" s="32">
        <v>6804</v>
      </c>
      <c r="B217" s="25" t="s">
        <v>187</v>
      </c>
      <c r="C217" s="5">
        <v>8657</v>
      </c>
      <c r="D217" s="5">
        <v>8657</v>
      </c>
      <c r="E217" s="8">
        <v>8657</v>
      </c>
      <c r="F217" s="26">
        <v>0</v>
      </c>
    </row>
    <row r="218" spans="1:6" x14ac:dyDescent="0.25">
      <c r="A218" s="32">
        <v>6805</v>
      </c>
      <c r="B218" s="25" t="s">
        <v>188</v>
      </c>
      <c r="C218" s="5">
        <v>19956</v>
      </c>
      <c r="D218" s="5">
        <v>19956</v>
      </c>
      <c r="E218" s="8">
        <v>19956</v>
      </c>
      <c r="F218" s="26">
        <v>0</v>
      </c>
    </row>
    <row r="219" spans="1:6" x14ac:dyDescent="0.25">
      <c r="A219" s="32">
        <v>6806</v>
      </c>
      <c r="B219" s="25" t="s">
        <v>189</v>
      </c>
      <c r="C219" s="5">
        <v>1151449</v>
      </c>
      <c r="D219" s="5">
        <v>1151449</v>
      </c>
      <c r="E219" s="8">
        <v>436738</v>
      </c>
      <c r="F219" s="26">
        <v>714711</v>
      </c>
    </row>
    <row r="220" spans="1:6" x14ac:dyDescent="0.25">
      <c r="A220" s="32">
        <v>6807</v>
      </c>
      <c r="B220" s="25" t="s">
        <v>190</v>
      </c>
      <c r="C220" s="5">
        <v>105840</v>
      </c>
      <c r="D220" s="5">
        <v>105840</v>
      </c>
      <c r="E220" s="8">
        <v>105840</v>
      </c>
      <c r="F220" s="26">
        <v>0</v>
      </c>
    </row>
    <row r="221" spans="1:6" x14ac:dyDescent="0.25">
      <c r="A221" s="32">
        <v>6808</v>
      </c>
      <c r="B221" s="25" t="s">
        <v>191</v>
      </c>
      <c r="C221" s="5">
        <v>2233</v>
      </c>
      <c r="D221" s="5">
        <v>2233</v>
      </c>
      <c r="E221" s="8">
        <v>0</v>
      </c>
      <c r="F221" s="26">
        <v>2233</v>
      </c>
    </row>
    <row r="222" spans="1:6" ht="15.75" x14ac:dyDescent="0.25">
      <c r="A222" s="32" t="s">
        <v>298</v>
      </c>
      <c r="B222" s="25"/>
      <c r="C222" s="22">
        <f>SUM(C214:C221)</f>
        <v>1364872</v>
      </c>
      <c r="D222" s="22">
        <f>SUM(D214:D221)</f>
        <v>1364872</v>
      </c>
      <c r="E222" s="22">
        <f>SUM(E214:E221)</f>
        <v>601731</v>
      </c>
      <c r="F222" s="27">
        <f>SUM(F214:F221)</f>
        <v>763141</v>
      </c>
    </row>
    <row r="223" spans="1:6" x14ac:dyDescent="0.25">
      <c r="A223" s="32" t="s">
        <v>298</v>
      </c>
      <c r="B223" s="24" t="s">
        <v>192</v>
      </c>
      <c r="C223" s="5"/>
      <c r="D223" s="5"/>
      <c r="E223" s="8"/>
      <c r="F223" s="26"/>
    </row>
    <row r="224" spans="1:6" x14ac:dyDescent="0.25">
      <c r="A224" s="32">
        <v>6901</v>
      </c>
      <c r="B224" s="25" t="s">
        <v>193</v>
      </c>
      <c r="C224" s="5">
        <v>0</v>
      </c>
      <c r="D224" s="5">
        <v>0</v>
      </c>
      <c r="E224" s="8">
        <v>0</v>
      </c>
      <c r="F224" s="26">
        <v>0</v>
      </c>
    </row>
    <row r="225" spans="1:6" x14ac:dyDescent="0.25">
      <c r="A225" s="32">
        <v>6902</v>
      </c>
      <c r="B225" s="25" t="s">
        <v>194</v>
      </c>
      <c r="C225" s="5">
        <v>14083</v>
      </c>
      <c r="D225" s="5">
        <v>14083</v>
      </c>
      <c r="E225" s="8">
        <v>9107</v>
      </c>
      <c r="F225" s="26">
        <v>4976</v>
      </c>
    </row>
    <row r="226" spans="1:6" x14ac:dyDescent="0.25">
      <c r="A226" s="32">
        <v>6903</v>
      </c>
      <c r="B226" s="25" t="s">
        <v>195</v>
      </c>
      <c r="C226" s="5">
        <v>8630</v>
      </c>
      <c r="D226" s="5">
        <v>8630</v>
      </c>
      <c r="E226" s="8">
        <v>0</v>
      </c>
      <c r="F226" s="26">
        <v>8630</v>
      </c>
    </row>
    <row r="227" spans="1:6" x14ac:dyDescent="0.25">
      <c r="A227" s="32">
        <v>6904</v>
      </c>
      <c r="B227" s="25" t="s">
        <v>196</v>
      </c>
      <c r="C227" s="5">
        <v>11739</v>
      </c>
      <c r="D227" s="5">
        <v>11739</v>
      </c>
      <c r="E227" s="8">
        <v>11739</v>
      </c>
      <c r="F227" s="26">
        <v>0</v>
      </c>
    </row>
    <row r="228" spans="1:6" x14ac:dyDescent="0.25">
      <c r="A228" s="32">
        <v>6905</v>
      </c>
      <c r="B228" s="25" t="s">
        <v>197</v>
      </c>
      <c r="C228" s="5">
        <v>396473</v>
      </c>
      <c r="D228" s="5">
        <v>396473</v>
      </c>
      <c r="E228" s="8">
        <v>292370</v>
      </c>
      <c r="F228" s="26">
        <v>104103</v>
      </c>
    </row>
    <row r="229" spans="1:6" x14ac:dyDescent="0.25">
      <c r="A229" s="32">
        <v>6906</v>
      </c>
      <c r="B229" s="25" t="s">
        <v>198</v>
      </c>
      <c r="C229" s="5">
        <v>52812</v>
      </c>
      <c r="D229" s="5">
        <v>52812</v>
      </c>
      <c r="E229" s="8">
        <v>0</v>
      </c>
      <c r="F229" s="26">
        <v>52812</v>
      </c>
    </row>
    <row r="230" spans="1:6" x14ac:dyDescent="0.25">
      <c r="A230" s="32">
        <v>6907</v>
      </c>
      <c r="B230" s="25" t="s">
        <v>199</v>
      </c>
      <c r="C230" s="5">
        <v>240050</v>
      </c>
      <c r="D230" s="5">
        <v>240050</v>
      </c>
      <c r="E230" s="8">
        <v>33126</v>
      </c>
      <c r="F230" s="26">
        <v>206924</v>
      </c>
    </row>
    <row r="231" spans="1:6" ht="15.75" x14ac:dyDescent="0.25">
      <c r="A231" s="32" t="s">
        <v>298</v>
      </c>
      <c r="B231" s="25"/>
      <c r="C231" s="22">
        <f>SUM(C224:C230)</f>
        <v>723787</v>
      </c>
      <c r="D231" s="22">
        <f>SUM(D224:D230)</f>
        <v>723787</v>
      </c>
      <c r="E231" s="22">
        <f>SUM(E224:E230)</f>
        <v>346342</v>
      </c>
      <c r="F231" s="27">
        <f>SUM(F224:F230)</f>
        <v>377445</v>
      </c>
    </row>
    <row r="232" spans="1:6" x14ac:dyDescent="0.25">
      <c r="A232" s="32" t="s">
        <v>298</v>
      </c>
      <c r="B232" s="24" t="s">
        <v>200</v>
      </c>
      <c r="C232" s="5"/>
      <c r="D232" s="5"/>
      <c r="E232" s="8"/>
      <c r="F232" s="26"/>
    </row>
    <row r="233" spans="1:6" x14ac:dyDescent="0.25">
      <c r="A233" s="32">
        <v>7001</v>
      </c>
      <c r="B233" s="25" t="s">
        <v>201</v>
      </c>
      <c r="C233" s="5">
        <v>184869</v>
      </c>
      <c r="D233" s="5">
        <v>184869</v>
      </c>
      <c r="E233" s="8">
        <v>181596</v>
      </c>
      <c r="F233" s="26">
        <v>3273</v>
      </c>
    </row>
    <row r="234" spans="1:6" x14ac:dyDescent="0.25">
      <c r="A234" s="32">
        <v>7002</v>
      </c>
      <c r="B234" s="25" t="s">
        <v>202</v>
      </c>
      <c r="C234" s="5">
        <v>0</v>
      </c>
      <c r="D234" s="5">
        <v>0</v>
      </c>
      <c r="E234" s="8">
        <v>0</v>
      </c>
      <c r="F234" s="26">
        <v>0</v>
      </c>
    </row>
    <row r="235" spans="1:6" x14ac:dyDescent="0.25">
      <c r="A235" s="32">
        <v>7003</v>
      </c>
      <c r="B235" s="25" t="s">
        <v>203</v>
      </c>
      <c r="C235" s="5">
        <v>1566368</v>
      </c>
      <c r="D235" s="5">
        <v>1566368</v>
      </c>
      <c r="E235" s="8">
        <v>766123</v>
      </c>
      <c r="F235" s="26">
        <v>800245</v>
      </c>
    </row>
    <row r="236" spans="1:6" x14ac:dyDescent="0.25">
      <c r="A236" s="32">
        <v>7004</v>
      </c>
      <c r="B236" s="25" t="s">
        <v>204</v>
      </c>
      <c r="C236" s="5">
        <v>0</v>
      </c>
      <c r="D236" s="5">
        <v>0</v>
      </c>
      <c r="E236" s="8">
        <v>0</v>
      </c>
      <c r="F236" s="26">
        <v>0</v>
      </c>
    </row>
    <row r="237" spans="1:6" ht="15.75" x14ac:dyDescent="0.25">
      <c r="A237" s="32" t="s">
        <v>298</v>
      </c>
      <c r="B237" s="25"/>
      <c r="C237" s="22">
        <f>SUM(C233:C236)</f>
        <v>1751237</v>
      </c>
      <c r="D237" s="22">
        <f>SUM(D233:D236)</f>
        <v>1751237</v>
      </c>
      <c r="E237" s="22">
        <f>SUM(E233:E236)</f>
        <v>947719</v>
      </c>
      <c r="F237" s="27">
        <f>SUM(F233:F236)</f>
        <v>803518</v>
      </c>
    </row>
    <row r="238" spans="1:6" x14ac:dyDescent="0.25">
      <c r="A238" s="32" t="s">
        <v>298</v>
      </c>
      <c r="B238" s="24" t="s">
        <v>205</v>
      </c>
      <c r="C238" s="5"/>
      <c r="D238" s="5"/>
      <c r="E238" s="8"/>
      <c r="F238" s="26"/>
    </row>
    <row r="239" spans="1:6" x14ac:dyDescent="0.25">
      <c r="A239" s="32">
        <v>7101</v>
      </c>
      <c r="B239" s="25" t="s">
        <v>206</v>
      </c>
      <c r="C239" s="5">
        <v>58226</v>
      </c>
      <c r="D239" s="5">
        <v>58226</v>
      </c>
      <c r="E239" s="8">
        <v>28710</v>
      </c>
      <c r="F239" s="26">
        <v>29516</v>
      </c>
    </row>
    <row r="240" spans="1:6" x14ac:dyDescent="0.25">
      <c r="A240" s="32">
        <v>7102</v>
      </c>
      <c r="B240" s="25" t="s">
        <v>207</v>
      </c>
      <c r="C240" s="5">
        <v>0</v>
      </c>
      <c r="D240" s="5">
        <v>0</v>
      </c>
      <c r="E240" s="8">
        <v>0</v>
      </c>
      <c r="F240" s="26">
        <v>0</v>
      </c>
    </row>
    <row r="241" spans="1:6" x14ac:dyDescent="0.25">
      <c r="A241" s="32">
        <v>7103</v>
      </c>
      <c r="B241" s="25" t="s">
        <v>208</v>
      </c>
      <c r="C241" s="5">
        <v>335911</v>
      </c>
      <c r="D241" s="5">
        <v>335911</v>
      </c>
      <c r="E241" s="8">
        <v>31601</v>
      </c>
      <c r="F241" s="26">
        <v>304310</v>
      </c>
    </row>
    <row r="242" spans="1:6" x14ac:dyDescent="0.25">
      <c r="A242" s="32">
        <v>7104</v>
      </c>
      <c r="B242" s="25" t="s">
        <v>209</v>
      </c>
      <c r="C242" s="5">
        <v>101218</v>
      </c>
      <c r="D242" s="5">
        <v>101218</v>
      </c>
      <c r="E242" s="8">
        <v>59352</v>
      </c>
      <c r="F242" s="26">
        <v>41866</v>
      </c>
    </row>
    <row r="243" spans="1:6" x14ac:dyDescent="0.25">
      <c r="A243" s="32">
        <v>7105</v>
      </c>
      <c r="B243" s="25" t="s">
        <v>210</v>
      </c>
      <c r="C243" s="5">
        <v>399142</v>
      </c>
      <c r="D243" s="5">
        <v>399142</v>
      </c>
      <c r="E243" s="8">
        <v>220269</v>
      </c>
      <c r="F243" s="26">
        <v>178873</v>
      </c>
    </row>
    <row r="244" spans="1:6" x14ac:dyDescent="0.25">
      <c r="A244" s="32">
        <v>7106</v>
      </c>
      <c r="B244" s="25" t="s">
        <v>211</v>
      </c>
      <c r="C244" s="5">
        <v>93147</v>
      </c>
      <c r="D244" s="5">
        <v>93147</v>
      </c>
      <c r="E244" s="8">
        <v>78210</v>
      </c>
      <c r="F244" s="26">
        <v>14937</v>
      </c>
    </row>
    <row r="245" spans="1:6" x14ac:dyDescent="0.25">
      <c r="A245" s="32">
        <v>7107</v>
      </c>
      <c r="B245" s="25" t="s">
        <v>212</v>
      </c>
      <c r="C245" s="5">
        <v>161548</v>
      </c>
      <c r="D245" s="5">
        <v>161548</v>
      </c>
      <c r="E245" s="8">
        <v>83920</v>
      </c>
      <c r="F245" s="26">
        <v>77628</v>
      </c>
    </row>
    <row r="246" spans="1:6" x14ac:dyDescent="0.25">
      <c r="A246" s="32">
        <v>7108</v>
      </c>
      <c r="B246" s="25" t="s">
        <v>213</v>
      </c>
      <c r="C246" s="5">
        <v>145709</v>
      </c>
      <c r="D246" s="5">
        <v>145709</v>
      </c>
      <c r="E246" s="8">
        <v>89749</v>
      </c>
      <c r="F246" s="26">
        <v>55960</v>
      </c>
    </row>
    <row r="247" spans="1:6" x14ac:dyDescent="0.25">
      <c r="A247" s="32">
        <v>7109</v>
      </c>
      <c r="B247" s="25" t="s">
        <v>214</v>
      </c>
      <c r="C247" s="5">
        <v>915067</v>
      </c>
      <c r="D247" s="5">
        <v>915067</v>
      </c>
      <c r="E247" s="8">
        <v>179109</v>
      </c>
      <c r="F247" s="26">
        <v>735958</v>
      </c>
    </row>
    <row r="248" spans="1:6" x14ac:dyDescent="0.25">
      <c r="A248" s="32">
        <v>7110</v>
      </c>
      <c r="B248" s="25" t="s">
        <v>215</v>
      </c>
      <c r="C248" s="5">
        <v>0</v>
      </c>
      <c r="D248" s="5">
        <v>0</v>
      </c>
      <c r="E248" s="8">
        <v>0</v>
      </c>
      <c r="F248" s="26">
        <v>0</v>
      </c>
    </row>
    <row r="249" spans="1:6" ht="15.75" x14ac:dyDescent="0.25">
      <c r="A249" s="32" t="s">
        <v>298</v>
      </c>
      <c r="B249" s="25"/>
      <c r="C249" s="22">
        <f>SUM(C239:C248)</f>
        <v>2209968</v>
      </c>
      <c r="D249" s="22">
        <f>SUM(D239:D248)</f>
        <v>2209968</v>
      </c>
      <c r="E249" s="22">
        <f>SUM(E239:E248)</f>
        <v>770920</v>
      </c>
      <c r="F249" s="27">
        <f>SUM(F239:F248)</f>
        <v>1439048</v>
      </c>
    </row>
    <row r="250" spans="1:6" x14ac:dyDescent="0.25">
      <c r="A250" s="32" t="s">
        <v>298</v>
      </c>
      <c r="B250" s="24" t="s">
        <v>216</v>
      </c>
      <c r="C250" s="5">
        <v>31519351</v>
      </c>
      <c r="D250" s="5">
        <v>31519351</v>
      </c>
      <c r="E250" s="8">
        <v>2385332</v>
      </c>
      <c r="F250" s="26">
        <v>29134019</v>
      </c>
    </row>
    <row r="251" spans="1:6" x14ac:dyDescent="0.25">
      <c r="A251" s="32" t="s">
        <v>298</v>
      </c>
      <c r="B251" s="24" t="s">
        <v>217</v>
      </c>
      <c r="C251" s="5"/>
      <c r="D251" s="5"/>
      <c r="E251" s="8"/>
      <c r="F251" s="26"/>
    </row>
    <row r="252" spans="1:6" x14ac:dyDescent="0.25">
      <c r="A252" s="32">
        <v>7301</v>
      </c>
      <c r="B252" s="25" t="s">
        <v>218</v>
      </c>
      <c r="C252" s="5">
        <v>0</v>
      </c>
      <c r="D252" s="5">
        <v>0</v>
      </c>
      <c r="E252" s="8">
        <v>0</v>
      </c>
      <c r="F252" s="26">
        <v>0</v>
      </c>
    </row>
    <row r="253" spans="1:6" x14ac:dyDescent="0.25">
      <c r="A253" s="32">
        <v>7302</v>
      </c>
      <c r="B253" s="25" t="s">
        <v>219</v>
      </c>
      <c r="C253" s="5">
        <v>29732</v>
      </c>
      <c r="D253" s="5">
        <v>29732</v>
      </c>
      <c r="E253" s="8">
        <v>0</v>
      </c>
      <c r="F253" s="26">
        <v>29732</v>
      </c>
    </row>
    <row r="254" spans="1:6" x14ac:dyDescent="0.25">
      <c r="A254" s="32">
        <v>7303</v>
      </c>
      <c r="B254" s="25" t="s">
        <v>220</v>
      </c>
      <c r="C254" s="5">
        <v>421383</v>
      </c>
      <c r="D254" s="5">
        <v>421383</v>
      </c>
      <c r="E254" s="8">
        <v>129503</v>
      </c>
      <c r="F254" s="26">
        <v>291880</v>
      </c>
    </row>
    <row r="255" spans="1:6" x14ac:dyDescent="0.25">
      <c r="A255" s="32">
        <v>7304</v>
      </c>
      <c r="B255" s="25" t="s">
        <v>221</v>
      </c>
      <c r="C255" s="5">
        <v>44503</v>
      </c>
      <c r="D255" s="5">
        <v>44503</v>
      </c>
      <c r="E255" s="8">
        <v>44503</v>
      </c>
      <c r="F255" s="26">
        <v>0</v>
      </c>
    </row>
    <row r="256" spans="1:6" x14ac:dyDescent="0.25">
      <c r="A256" s="32">
        <v>7305</v>
      </c>
      <c r="B256" s="25" t="s">
        <v>222</v>
      </c>
      <c r="C256" s="5">
        <v>84084</v>
      </c>
      <c r="D256" s="5">
        <v>84084</v>
      </c>
      <c r="E256" s="8">
        <v>83038</v>
      </c>
      <c r="F256" s="26">
        <v>1046</v>
      </c>
    </row>
    <row r="257" spans="1:6" x14ac:dyDescent="0.25">
      <c r="A257" s="32">
        <v>7306</v>
      </c>
      <c r="B257" s="25" t="s">
        <v>223</v>
      </c>
      <c r="C257" s="5">
        <v>58267</v>
      </c>
      <c r="D257" s="5">
        <v>58267</v>
      </c>
      <c r="E257" s="8">
        <v>33969</v>
      </c>
      <c r="F257" s="26">
        <v>24298</v>
      </c>
    </row>
    <row r="258" spans="1:6" x14ac:dyDescent="0.25">
      <c r="A258" s="32">
        <v>7307</v>
      </c>
      <c r="B258" s="25" t="s">
        <v>224</v>
      </c>
      <c r="C258" s="5">
        <v>124804</v>
      </c>
      <c r="D258" s="5">
        <v>124804</v>
      </c>
      <c r="E258" s="8">
        <v>70078</v>
      </c>
      <c r="F258" s="26">
        <v>54726</v>
      </c>
    </row>
    <row r="259" spans="1:6" x14ac:dyDescent="0.25">
      <c r="A259" s="32">
        <v>7308</v>
      </c>
      <c r="B259" s="25" t="s">
        <v>225</v>
      </c>
      <c r="C259" s="5">
        <v>234853</v>
      </c>
      <c r="D259" s="5">
        <v>234853</v>
      </c>
      <c r="E259" s="8">
        <v>191313</v>
      </c>
      <c r="F259" s="26">
        <v>43540</v>
      </c>
    </row>
    <row r="260" spans="1:6" x14ac:dyDescent="0.25">
      <c r="A260" s="32">
        <v>7309</v>
      </c>
      <c r="B260" s="25" t="s">
        <v>226</v>
      </c>
      <c r="C260" s="5">
        <v>109623</v>
      </c>
      <c r="D260" s="5">
        <v>109623</v>
      </c>
      <c r="E260" s="8">
        <v>27670</v>
      </c>
      <c r="F260" s="26">
        <v>81953</v>
      </c>
    </row>
    <row r="261" spans="1:6" x14ac:dyDescent="0.25">
      <c r="A261" s="32">
        <v>7310</v>
      </c>
      <c r="B261" s="25" t="s">
        <v>227</v>
      </c>
      <c r="C261" s="5">
        <v>0</v>
      </c>
      <c r="D261" s="5">
        <v>0</v>
      </c>
      <c r="E261" s="8">
        <v>0</v>
      </c>
      <c r="F261" s="26">
        <v>0</v>
      </c>
    </row>
    <row r="262" spans="1:6" x14ac:dyDescent="0.25">
      <c r="A262" s="32">
        <v>7311</v>
      </c>
      <c r="B262" s="25" t="s">
        <v>228</v>
      </c>
      <c r="C262" s="5">
        <v>262659</v>
      </c>
      <c r="D262" s="5">
        <v>262659</v>
      </c>
      <c r="E262" s="8">
        <v>72817</v>
      </c>
      <c r="F262" s="26">
        <v>189842</v>
      </c>
    </row>
    <row r="263" spans="1:6" x14ac:dyDescent="0.25">
      <c r="A263" s="32">
        <v>7312</v>
      </c>
      <c r="B263" s="25" t="s">
        <v>229</v>
      </c>
      <c r="C263" s="5">
        <v>73712</v>
      </c>
      <c r="D263" s="5">
        <v>73712</v>
      </c>
      <c r="E263" s="8">
        <v>73712</v>
      </c>
      <c r="F263" s="26">
        <v>0</v>
      </c>
    </row>
    <row r="264" spans="1:6" x14ac:dyDescent="0.25">
      <c r="A264" s="32">
        <v>7313</v>
      </c>
      <c r="B264" s="25" t="s">
        <v>230</v>
      </c>
      <c r="C264" s="5">
        <v>84140</v>
      </c>
      <c r="D264" s="5">
        <v>84140</v>
      </c>
      <c r="E264" s="8">
        <v>17775</v>
      </c>
      <c r="F264" s="26">
        <v>66365</v>
      </c>
    </row>
    <row r="265" spans="1:6" x14ac:dyDescent="0.25">
      <c r="A265" s="32">
        <v>7314</v>
      </c>
      <c r="B265" s="25" t="s">
        <v>231</v>
      </c>
      <c r="C265" s="5">
        <v>39807</v>
      </c>
      <c r="D265" s="5">
        <v>39807</v>
      </c>
      <c r="E265" s="8">
        <v>19188</v>
      </c>
      <c r="F265" s="26">
        <v>20619</v>
      </c>
    </row>
    <row r="266" spans="1:6" x14ac:dyDescent="0.25">
      <c r="A266" s="32">
        <v>7315</v>
      </c>
      <c r="B266" s="25" t="s">
        <v>232</v>
      </c>
      <c r="C266" s="5">
        <v>28572</v>
      </c>
      <c r="D266" s="5">
        <v>28572</v>
      </c>
      <c r="E266" s="8">
        <v>28572</v>
      </c>
      <c r="F266" s="26">
        <v>0</v>
      </c>
    </row>
    <row r="267" spans="1:6" x14ac:dyDescent="0.25">
      <c r="A267" s="32">
        <v>7316</v>
      </c>
      <c r="B267" s="25" t="s">
        <v>233</v>
      </c>
      <c r="C267" s="5">
        <v>0</v>
      </c>
      <c r="D267" s="5">
        <v>0</v>
      </c>
      <c r="E267" s="8">
        <v>0</v>
      </c>
      <c r="F267" s="26">
        <v>0</v>
      </c>
    </row>
    <row r="268" spans="1:6" x14ac:dyDescent="0.25">
      <c r="A268" s="32">
        <v>7317</v>
      </c>
      <c r="B268" s="25" t="s">
        <v>234</v>
      </c>
      <c r="C268" s="5">
        <v>30018</v>
      </c>
      <c r="D268" s="5">
        <v>30018</v>
      </c>
      <c r="E268" s="8">
        <v>30018</v>
      </c>
      <c r="F268" s="26">
        <v>0</v>
      </c>
    </row>
    <row r="269" spans="1:6" x14ac:dyDescent="0.25">
      <c r="A269" s="32">
        <v>7318</v>
      </c>
      <c r="B269" s="25" t="s">
        <v>235</v>
      </c>
      <c r="C269" s="5">
        <v>255854</v>
      </c>
      <c r="D269" s="5">
        <v>255854</v>
      </c>
      <c r="E269" s="8">
        <v>216809</v>
      </c>
      <c r="F269" s="26">
        <v>39045</v>
      </c>
    </row>
    <row r="270" spans="1:6" x14ac:dyDescent="0.25">
      <c r="A270" s="32">
        <v>7319</v>
      </c>
      <c r="B270" s="25" t="s">
        <v>236</v>
      </c>
      <c r="C270" s="5">
        <v>113534</v>
      </c>
      <c r="D270" s="5">
        <v>113534</v>
      </c>
      <c r="E270" s="8">
        <v>101611</v>
      </c>
      <c r="F270" s="26">
        <v>11923</v>
      </c>
    </row>
    <row r="271" spans="1:6" x14ac:dyDescent="0.25">
      <c r="A271" s="32">
        <v>7320</v>
      </c>
      <c r="B271" s="25" t="s">
        <v>237</v>
      </c>
      <c r="C271" s="5">
        <v>51785</v>
      </c>
      <c r="D271" s="5">
        <v>51785</v>
      </c>
      <c r="E271" s="8">
        <v>0</v>
      </c>
      <c r="F271" s="26">
        <v>51785</v>
      </c>
    </row>
    <row r="272" spans="1:6" x14ac:dyDescent="0.25">
      <c r="A272" s="32">
        <v>7321</v>
      </c>
      <c r="B272" s="25" t="s">
        <v>238</v>
      </c>
      <c r="C272" s="5">
        <v>2017</v>
      </c>
      <c r="D272" s="5">
        <v>2017</v>
      </c>
      <c r="E272" s="8">
        <v>2017</v>
      </c>
      <c r="F272" s="26">
        <v>0</v>
      </c>
    </row>
    <row r="273" spans="1:6" x14ac:dyDescent="0.25">
      <c r="A273" s="32">
        <v>7322</v>
      </c>
      <c r="B273" s="25" t="s">
        <v>239</v>
      </c>
      <c r="C273" s="5">
        <v>0</v>
      </c>
      <c r="D273" s="5">
        <v>0</v>
      </c>
      <c r="E273" s="8">
        <v>0</v>
      </c>
      <c r="F273" s="26">
        <v>0</v>
      </c>
    </row>
    <row r="274" spans="1:6" ht="15.75" x14ac:dyDescent="0.25">
      <c r="A274" s="32" t="s">
        <v>298</v>
      </c>
      <c r="B274" s="25"/>
      <c r="C274" s="22">
        <f>SUM(C252:C273)</f>
        <v>2049347</v>
      </c>
      <c r="D274" s="22">
        <f>SUM(D252:D273)</f>
        <v>2049347</v>
      </c>
      <c r="E274" s="22">
        <f>SUM(E252:E273)</f>
        <v>1142593</v>
      </c>
      <c r="F274" s="27">
        <f>SUM(F252:F273)</f>
        <v>906754</v>
      </c>
    </row>
    <row r="275" spans="1:6" x14ac:dyDescent="0.25">
      <c r="A275" s="32" t="s">
        <v>298</v>
      </c>
      <c r="B275" s="24" t="s">
        <v>240</v>
      </c>
      <c r="C275" s="5"/>
      <c r="D275" s="5"/>
      <c r="E275" s="8"/>
      <c r="F275" s="26"/>
    </row>
    <row r="276" spans="1:6" x14ac:dyDescent="0.25">
      <c r="A276" s="32">
        <v>7401</v>
      </c>
      <c r="B276" s="25" t="s">
        <v>241</v>
      </c>
      <c r="C276" s="5">
        <v>4251</v>
      </c>
      <c r="D276" s="5">
        <v>4251</v>
      </c>
      <c r="E276" s="8">
        <v>4251</v>
      </c>
      <c r="F276" s="26">
        <v>0</v>
      </c>
    </row>
    <row r="277" spans="1:6" x14ac:dyDescent="0.25">
      <c r="A277" s="32">
        <v>7402</v>
      </c>
      <c r="B277" s="25" t="s">
        <v>242</v>
      </c>
      <c r="C277" s="5">
        <v>0</v>
      </c>
      <c r="D277" s="5">
        <v>0</v>
      </c>
      <c r="E277" s="8">
        <v>0</v>
      </c>
      <c r="F277" s="26">
        <v>0</v>
      </c>
    </row>
    <row r="278" spans="1:6" x14ac:dyDescent="0.25">
      <c r="A278" s="32">
        <v>7403</v>
      </c>
      <c r="B278" s="25" t="s">
        <v>243</v>
      </c>
      <c r="C278" s="5">
        <v>140960</v>
      </c>
      <c r="D278" s="5">
        <v>140960</v>
      </c>
      <c r="E278" s="8">
        <v>63288</v>
      </c>
      <c r="F278" s="26">
        <v>77672</v>
      </c>
    </row>
    <row r="279" spans="1:6" x14ac:dyDescent="0.25">
      <c r="A279" s="32">
        <v>7404</v>
      </c>
      <c r="B279" s="25" t="s">
        <v>244</v>
      </c>
      <c r="C279" s="5">
        <v>845969</v>
      </c>
      <c r="D279" s="5">
        <v>845969</v>
      </c>
      <c r="E279" s="8">
        <v>527813</v>
      </c>
      <c r="F279" s="26">
        <v>318156</v>
      </c>
    </row>
    <row r="280" spans="1:6" x14ac:dyDescent="0.25">
      <c r="A280" s="32">
        <v>7405</v>
      </c>
      <c r="B280" s="25" t="s">
        <v>245</v>
      </c>
      <c r="C280" s="5">
        <v>30709</v>
      </c>
      <c r="D280" s="5">
        <v>30709</v>
      </c>
      <c r="E280" s="8">
        <v>30709</v>
      </c>
      <c r="F280" s="26">
        <v>0</v>
      </c>
    </row>
    <row r="281" spans="1:6" x14ac:dyDescent="0.25">
      <c r="A281" s="32">
        <v>7406</v>
      </c>
      <c r="B281" s="25" t="s">
        <v>246</v>
      </c>
      <c r="C281" s="5">
        <v>7395</v>
      </c>
      <c r="D281" s="5">
        <v>7395</v>
      </c>
      <c r="E281" s="8">
        <v>7395</v>
      </c>
      <c r="F281" s="26">
        <v>0</v>
      </c>
    </row>
    <row r="282" spans="1:6" x14ac:dyDescent="0.25">
      <c r="A282" s="32">
        <v>7407</v>
      </c>
      <c r="B282" s="25" t="s">
        <v>247</v>
      </c>
      <c r="C282" s="5">
        <v>0</v>
      </c>
      <c r="D282" s="5">
        <v>0</v>
      </c>
      <c r="E282" s="8">
        <v>0</v>
      </c>
      <c r="F282" s="26">
        <v>0</v>
      </c>
    </row>
    <row r="283" spans="1:6" x14ac:dyDescent="0.25">
      <c r="A283" s="32">
        <v>7408</v>
      </c>
      <c r="B283" s="25" t="s">
        <v>248</v>
      </c>
      <c r="C283" s="5">
        <v>167924</v>
      </c>
      <c r="D283" s="5">
        <v>167924</v>
      </c>
      <c r="E283" s="8">
        <v>99203</v>
      </c>
      <c r="F283" s="26">
        <v>68721</v>
      </c>
    </row>
    <row r="284" spans="1:6" x14ac:dyDescent="0.25">
      <c r="A284" s="32">
        <v>7409</v>
      </c>
      <c r="B284" s="25" t="s">
        <v>249</v>
      </c>
      <c r="C284" s="5">
        <v>194589</v>
      </c>
      <c r="D284" s="5">
        <v>194589</v>
      </c>
      <c r="E284" s="8">
        <v>96147</v>
      </c>
      <c r="F284" s="26">
        <v>98442</v>
      </c>
    </row>
    <row r="285" spans="1:6" x14ac:dyDescent="0.25">
      <c r="A285" s="32">
        <v>7410</v>
      </c>
      <c r="B285" s="25" t="s">
        <v>250</v>
      </c>
      <c r="C285" s="5">
        <v>2222946</v>
      </c>
      <c r="D285" s="5">
        <v>2222946</v>
      </c>
      <c r="E285" s="8">
        <v>369338</v>
      </c>
      <c r="F285" s="26">
        <v>1853608</v>
      </c>
    </row>
    <row r="286" spans="1:6" x14ac:dyDescent="0.25">
      <c r="A286" s="32">
        <v>7411</v>
      </c>
      <c r="B286" s="25" t="s">
        <v>251</v>
      </c>
      <c r="C286" s="5">
        <v>95089</v>
      </c>
      <c r="D286" s="5">
        <v>95089</v>
      </c>
      <c r="E286" s="8">
        <v>62280</v>
      </c>
      <c r="F286" s="26">
        <v>32809</v>
      </c>
    </row>
    <row r="287" spans="1:6" ht="15.75" x14ac:dyDescent="0.25">
      <c r="A287" s="32" t="s">
        <v>298</v>
      </c>
      <c r="B287" s="25"/>
      <c r="C287" s="22">
        <f>SUM(C276:C286)</f>
        <v>3709832</v>
      </c>
      <c r="D287" s="22">
        <f>SUM(D276:D286)</f>
        <v>3709832</v>
      </c>
      <c r="E287" s="22">
        <f>SUM(E276:E286)</f>
        <v>1260424</v>
      </c>
      <c r="F287" s="27">
        <f>SUM(F276:F286)</f>
        <v>2449408</v>
      </c>
    </row>
    <row r="288" spans="1:6" x14ac:dyDescent="0.25">
      <c r="A288" s="32" t="s">
        <v>298</v>
      </c>
      <c r="B288" s="24" t="s">
        <v>252</v>
      </c>
      <c r="C288" s="5"/>
      <c r="D288" s="5"/>
      <c r="E288" s="8"/>
      <c r="F288" s="26"/>
    </row>
    <row r="289" spans="1:6" x14ac:dyDescent="0.25">
      <c r="A289" s="32">
        <v>7501</v>
      </c>
      <c r="B289" s="25" t="s">
        <v>253</v>
      </c>
      <c r="C289" s="5">
        <v>20087</v>
      </c>
      <c r="D289" s="5">
        <v>20087</v>
      </c>
      <c r="E289" s="8">
        <v>19541</v>
      </c>
      <c r="F289" s="26">
        <v>546</v>
      </c>
    </row>
    <row r="290" spans="1:6" x14ac:dyDescent="0.25">
      <c r="A290" s="32">
        <v>7502</v>
      </c>
      <c r="B290" s="25" t="s">
        <v>254</v>
      </c>
      <c r="C290" s="5">
        <v>237594</v>
      </c>
      <c r="D290" s="5">
        <v>237594</v>
      </c>
      <c r="E290" s="8">
        <v>234015</v>
      </c>
      <c r="F290" s="26">
        <v>3579</v>
      </c>
    </row>
    <row r="291" spans="1:6" x14ac:dyDescent="0.25">
      <c r="A291" s="32">
        <v>7503</v>
      </c>
      <c r="B291" s="25" t="s">
        <v>255</v>
      </c>
      <c r="C291" s="5">
        <v>63963</v>
      </c>
      <c r="D291" s="5">
        <v>63963</v>
      </c>
      <c r="E291" s="8">
        <v>0</v>
      </c>
      <c r="F291" s="26">
        <v>63963</v>
      </c>
    </row>
    <row r="292" spans="1:6" x14ac:dyDescent="0.25">
      <c r="A292" s="32">
        <v>7504</v>
      </c>
      <c r="B292" s="25" t="s">
        <v>256</v>
      </c>
      <c r="C292" s="5">
        <v>341792</v>
      </c>
      <c r="D292" s="5">
        <v>341792</v>
      </c>
      <c r="E292" s="8">
        <v>35730</v>
      </c>
      <c r="F292" s="26">
        <v>306062</v>
      </c>
    </row>
    <row r="293" spans="1:6" x14ac:dyDescent="0.25">
      <c r="A293" s="32">
        <v>7505</v>
      </c>
      <c r="B293" s="25" t="s">
        <v>257</v>
      </c>
      <c r="C293" s="5">
        <v>1682674</v>
      </c>
      <c r="D293" s="5">
        <v>1682674</v>
      </c>
      <c r="E293" s="8">
        <v>187499</v>
      </c>
      <c r="F293" s="26">
        <v>1495175</v>
      </c>
    </row>
    <row r="294" spans="1:6" ht="15.75" x14ac:dyDescent="0.25">
      <c r="A294" s="32" t="s">
        <v>298</v>
      </c>
      <c r="B294" s="25"/>
      <c r="C294" s="22">
        <f>SUM(C289:C293)</f>
        <v>2346110</v>
      </c>
      <c r="D294" s="22">
        <f>SUM(D289:D293)</f>
        <v>2346110</v>
      </c>
      <c r="E294" s="22">
        <f>SUM(E289:E293)</f>
        <v>476785</v>
      </c>
      <c r="F294" s="27">
        <f>SUM(F289:F293)</f>
        <v>1869325</v>
      </c>
    </row>
    <row r="295" spans="1:6" x14ac:dyDescent="0.25">
      <c r="A295" s="32" t="s">
        <v>298</v>
      </c>
      <c r="B295" s="24" t="s">
        <v>258</v>
      </c>
      <c r="C295" s="5"/>
      <c r="D295" s="5"/>
      <c r="E295" s="8"/>
      <c r="F295" s="26"/>
    </row>
    <row r="296" spans="1:6" x14ac:dyDescent="0.25">
      <c r="A296" s="32">
        <v>7601</v>
      </c>
      <c r="B296" s="25" t="s">
        <v>259</v>
      </c>
      <c r="C296" s="5">
        <v>544820</v>
      </c>
      <c r="D296" s="5">
        <v>544820</v>
      </c>
      <c r="E296" s="8">
        <v>119801</v>
      </c>
      <c r="F296" s="26">
        <v>425019</v>
      </c>
    </row>
    <row r="297" spans="1:6" x14ac:dyDescent="0.25">
      <c r="A297" s="32">
        <v>7602</v>
      </c>
      <c r="B297" s="25" t="s">
        <v>260</v>
      </c>
      <c r="C297" s="5">
        <v>44274</v>
      </c>
      <c r="D297" s="5">
        <v>44274</v>
      </c>
      <c r="E297" s="8">
        <v>0</v>
      </c>
      <c r="F297" s="26">
        <v>44274</v>
      </c>
    </row>
    <row r="298" spans="1:6" x14ac:dyDescent="0.25">
      <c r="A298" s="32">
        <v>7603</v>
      </c>
      <c r="B298" s="25" t="s">
        <v>261</v>
      </c>
      <c r="C298" s="5">
        <v>0</v>
      </c>
      <c r="D298" s="5">
        <v>0</v>
      </c>
      <c r="E298" s="8">
        <v>0</v>
      </c>
      <c r="F298" s="26">
        <v>0</v>
      </c>
    </row>
    <row r="299" spans="1:6" x14ac:dyDescent="0.25">
      <c r="A299" s="32">
        <v>7604</v>
      </c>
      <c r="B299" s="25" t="s">
        <v>262</v>
      </c>
      <c r="C299" s="5">
        <v>6220</v>
      </c>
      <c r="D299" s="5">
        <v>6220</v>
      </c>
      <c r="E299" s="8">
        <v>6220</v>
      </c>
      <c r="F299" s="26">
        <v>0</v>
      </c>
    </row>
    <row r="300" spans="1:6" x14ac:dyDescent="0.25">
      <c r="A300" s="32">
        <v>7605</v>
      </c>
      <c r="B300" s="25" t="s">
        <v>263</v>
      </c>
      <c r="C300" s="5">
        <v>71306</v>
      </c>
      <c r="D300" s="5">
        <v>71306</v>
      </c>
      <c r="E300" s="8">
        <v>56376</v>
      </c>
      <c r="F300" s="26">
        <v>14930</v>
      </c>
    </row>
    <row r="301" spans="1:6" x14ac:dyDescent="0.25">
      <c r="A301" s="32">
        <v>7606</v>
      </c>
      <c r="B301" s="25" t="s">
        <v>264</v>
      </c>
      <c r="C301" s="5">
        <v>181165</v>
      </c>
      <c r="D301" s="5">
        <v>181165</v>
      </c>
      <c r="E301" s="8">
        <v>104938</v>
      </c>
      <c r="F301" s="26">
        <v>76227</v>
      </c>
    </row>
    <row r="302" spans="1:6" x14ac:dyDescent="0.25">
      <c r="A302" s="32">
        <v>7607</v>
      </c>
      <c r="B302" s="25" t="s">
        <v>265</v>
      </c>
      <c r="C302" s="5">
        <v>55016</v>
      </c>
      <c r="D302" s="5">
        <v>55016</v>
      </c>
      <c r="E302" s="8">
        <v>24175</v>
      </c>
      <c r="F302" s="26">
        <v>30841</v>
      </c>
    </row>
    <row r="303" spans="1:6" x14ac:dyDescent="0.25">
      <c r="A303" s="32">
        <v>7608</v>
      </c>
      <c r="B303" s="25" t="s">
        <v>266</v>
      </c>
      <c r="C303" s="5">
        <v>206106</v>
      </c>
      <c r="D303" s="5">
        <v>206106</v>
      </c>
      <c r="E303" s="8">
        <v>161638</v>
      </c>
      <c r="F303" s="26">
        <v>44468</v>
      </c>
    </row>
    <row r="304" spans="1:6" x14ac:dyDescent="0.25">
      <c r="A304" s="32">
        <v>7609</v>
      </c>
      <c r="B304" s="25" t="s">
        <v>267</v>
      </c>
      <c r="C304" s="5">
        <v>71310</v>
      </c>
      <c r="D304" s="5">
        <v>71310</v>
      </c>
      <c r="E304" s="8">
        <v>27389</v>
      </c>
      <c r="F304" s="26">
        <v>43921</v>
      </c>
    </row>
    <row r="305" spans="1:6" x14ac:dyDescent="0.25">
      <c r="A305" s="32">
        <v>7610</v>
      </c>
      <c r="B305" s="25" t="s">
        <v>268</v>
      </c>
      <c r="C305" s="5">
        <v>171421</v>
      </c>
      <c r="D305" s="5">
        <v>171421</v>
      </c>
      <c r="E305" s="8">
        <v>69262</v>
      </c>
      <c r="F305" s="26">
        <v>102159</v>
      </c>
    </row>
    <row r="306" spans="1:6" x14ac:dyDescent="0.25">
      <c r="A306" s="32">
        <v>7611</v>
      </c>
      <c r="B306" s="25" t="s">
        <v>269</v>
      </c>
      <c r="C306" s="5">
        <v>2100823</v>
      </c>
      <c r="D306" s="5">
        <v>2100823</v>
      </c>
      <c r="E306" s="8">
        <v>955850</v>
      </c>
      <c r="F306" s="26">
        <v>1144973</v>
      </c>
    </row>
    <row r="307" spans="1:6" ht="15.75" x14ac:dyDescent="0.25">
      <c r="A307" s="32" t="s">
        <v>298</v>
      </c>
      <c r="B307" s="25"/>
      <c r="C307" s="22">
        <f>SUM(C296:C306)</f>
        <v>3452461</v>
      </c>
      <c r="D307" s="22">
        <f>SUM(D296:D306)</f>
        <v>3452461</v>
      </c>
      <c r="E307" s="22">
        <f>SUM(E296:E306)</f>
        <v>1525649</v>
      </c>
      <c r="F307" s="27">
        <f>SUM(F296:F306)</f>
        <v>1926812</v>
      </c>
    </row>
    <row r="308" spans="1:6" x14ac:dyDescent="0.25">
      <c r="A308" s="32" t="s">
        <v>298</v>
      </c>
      <c r="B308" s="24" t="s">
        <v>270</v>
      </c>
      <c r="C308" s="5"/>
      <c r="D308" s="5"/>
      <c r="E308" s="8"/>
      <c r="F308" s="26"/>
    </row>
    <row r="309" spans="1:6" x14ac:dyDescent="0.25">
      <c r="A309" s="32">
        <v>7701</v>
      </c>
      <c r="B309" s="25" t="s">
        <v>271</v>
      </c>
      <c r="C309" s="5">
        <v>35669</v>
      </c>
      <c r="D309" s="5">
        <v>35669</v>
      </c>
      <c r="E309" s="8">
        <v>34146</v>
      </c>
      <c r="F309" s="26">
        <v>1523</v>
      </c>
    </row>
    <row r="310" spans="1:6" x14ac:dyDescent="0.25">
      <c r="A310" s="32">
        <v>7702</v>
      </c>
      <c r="B310" s="25" t="s">
        <v>272</v>
      </c>
      <c r="C310" s="5">
        <v>50004</v>
      </c>
      <c r="D310" s="5">
        <v>50004</v>
      </c>
      <c r="E310" s="8">
        <v>50004</v>
      </c>
      <c r="F310" s="26">
        <v>0</v>
      </c>
    </row>
    <row r="311" spans="1:6" x14ac:dyDescent="0.25">
      <c r="A311" s="32">
        <v>7703</v>
      </c>
      <c r="B311" s="25" t="s">
        <v>273</v>
      </c>
      <c r="C311" s="5">
        <v>0</v>
      </c>
      <c r="D311" s="5">
        <v>0</v>
      </c>
      <c r="E311" s="8">
        <v>0</v>
      </c>
      <c r="F311" s="26">
        <v>0</v>
      </c>
    </row>
    <row r="312" spans="1:6" x14ac:dyDescent="0.25">
      <c r="A312" s="32">
        <v>7704</v>
      </c>
      <c r="B312" s="25" t="s">
        <v>274</v>
      </c>
      <c r="C312" s="5">
        <v>0</v>
      </c>
      <c r="D312" s="5">
        <v>0</v>
      </c>
      <c r="E312" s="8">
        <v>0</v>
      </c>
      <c r="F312" s="26">
        <v>0</v>
      </c>
    </row>
    <row r="313" spans="1:6" x14ac:dyDescent="0.25">
      <c r="A313" s="32">
        <v>7705</v>
      </c>
      <c r="B313" s="25" t="s">
        <v>275</v>
      </c>
      <c r="C313" s="5">
        <v>1412</v>
      </c>
      <c r="D313" s="5">
        <v>1412</v>
      </c>
      <c r="E313" s="8">
        <v>1412</v>
      </c>
      <c r="F313" s="26">
        <v>0</v>
      </c>
    </row>
    <row r="314" spans="1:6" x14ac:dyDescent="0.25">
      <c r="A314" s="32">
        <v>7706</v>
      </c>
      <c r="B314" s="25" t="s">
        <v>276</v>
      </c>
      <c r="C314" s="5">
        <v>0</v>
      </c>
      <c r="D314" s="5">
        <v>0</v>
      </c>
      <c r="E314" s="8">
        <v>0</v>
      </c>
      <c r="F314" s="26">
        <v>0</v>
      </c>
    </row>
    <row r="315" spans="1:6" x14ac:dyDescent="0.25">
      <c r="A315" s="32">
        <v>7707</v>
      </c>
      <c r="B315" s="25" t="s">
        <v>277</v>
      </c>
      <c r="C315" s="5">
        <v>25714</v>
      </c>
      <c r="D315" s="5">
        <v>25714</v>
      </c>
      <c r="E315" s="8">
        <v>25255</v>
      </c>
      <c r="F315" s="26">
        <v>459</v>
      </c>
    </row>
    <row r="316" spans="1:6" x14ac:dyDescent="0.25">
      <c r="A316" s="32">
        <v>7708</v>
      </c>
      <c r="B316" s="25" t="s">
        <v>278</v>
      </c>
      <c r="C316" s="5">
        <v>612</v>
      </c>
      <c r="D316" s="5">
        <v>612</v>
      </c>
      <c r="E316" s="8">
        <v>0</v>
      </c>
      <c r="F316" s="26">
        <v>612</v>
      </c>
    </row>
    <row r="317" spans="1:6" x14ac:dyDescent="0.25">
      <c r="A317" s="32">
        <v>7709</v>
      </c>
      <c r="B317" s="25" t="s">
        <v>279</v>
      </c>
      <c r="C317" s="5">
        <v>0</v>
      </c>
      <c r="D317" s="5">
        <v>0</v>
      </c>
      <c r="E317" s="8">
        <v>0</v>
      </c>
      <c r="F317" s="26">
        <v>0</v>
      </c>
    </row>
    <row r="318" spans="1:6" x14ac:dyDescent="0.25">
      <c r="A318" s="32">
        <v>7710</v>
      </c>
      <c r="B318" s="25" t="s">
        <v>280</v>
      </c>
      <c r="C318" s="5">
        <v>975815</v>
      </c>
      <c r="D318" s="5">
        <v>975815</v>
      </c>
      <c r="E318" s="8">
        <v>230620</v>
      </c>
      <c r="F318" s="26">
        <v>745195</v>
      </c>
    </row>
    <row r="319" spans="1:6" ht="15.75" x14ac:dyDescent="0.25">
      <c r="A319" s="32" t="s">
        <v>298</v>
      </c>
      <c r="B319" s="25"/>
      <c r="C319" s="22">
        <f>SUM(C309:C318)</f>
        <v>1089226</v>
      </c>
      <c r="D319" s="22">
        <f>SUM(D309:D318)</f>
        <v>1089226</v>
      </c>
      <c r="E319" s="22">
        <f>SUM(E309:E318)</f>
        <v>341437</v>
      </c>
      <c r="F319" s="27">
        <f>SUM(F309:F318)</f>
        <v>747789</v>
      </c>
    </row>
    <row r="320" spans="1:6" x14ac:dyDescent="0.25">
      <c r="A320" s="32" t="s">
        <v>298</v>
      </c>
      <c r="B320" s="24" t="s">
        <v>281</v>
      </c>
      <c r="C320" s="5"/>
      <c r="D320" s="5"/>
      <c r="E320" s="8"/>
      <c r="F320" s="26"/>
    </row>
    <row r="321" spans="1:6" x14ac:dyDescent="0.25">
      <c r="A321" s="32">
        <v>7801</v>
      </c>
      <c r="B321" s="25" t="s">
        <v>282</v>
      </c>
      <c r="C321" s="5">
        <v>15710</v>
      </c>
      <c r="D321" s="5">
        <v>15710</v>
      </c>
      <c r="E321" s="8">
        <v>10426</v>
      </c>
      <c r="F321" s="26">
        <v>5284</v>
      </c>
    </row>
    <row r="322" spans="1:6" x14ac:dyDescent="0.25">
      <c r="A322" s="32">
        <v>7802</v>
      </c>
      <c r="B322" s="25" t="s">
        <v>283</v>
      </c>
      <c r="C322" s="5">
        <v>94959</v>
      </c>
      <c r="D322" s="5">
        <v>94959</v>
      </c>
      <c r="E322" s="8">
        <v>94959</v>
      </c>
      <c r="F322" s="26">
        <v>0</v>
      </c>
    </row>
    <row r="323" spans="1:6" x14ac:dyDescent="0.25">
      <c r="A323" s="32">
        <v>7803</v>
      </c>
      <c r="B323" s="25" t="s">
        <v>284</v>
      </c>
      <c r="C323" s="5">
        <v>143647</v>
      </c>
      <c r="D323" s="5">
        <v>143647</v>
      </c>
      <c r="E323" s="8">
        <v>137188</v>
      </c>
      <c r="F323" s="26">
        <v>6459</v>
      </c>
    </row>
    <row r="324" spans="1:6" x14ac:dyDescent="0.25">
      <c r="A324" s="32">
        <v>7804</v>
      </c>
      <c r="B324" s="25" t="s">
        <v>285</v>
      </c>
      <c r="C324" s="5">
        <v>134790</v>
      </c>
      <c r="D324" s="5">
        <v>134790</v>
      </c>
      <c r="E324" s="8">
        <v>134790</v>
      </c>
      <c r="F324" s="26">
        <v>0</v>
      </c>
    </row>
    <row r="325" spans="1:6" x14ac:dyDescent="0.25">
      <c r="A325" s="32">
        <v>7805</v>
      </c>
      <c r="B325" s="25" t="s">
        <v>286</v>
      </c>
      <c r="C325" s="5">
        <v>480659</v>
      </c>
      <c r="D325" s="5">
        <v>480659</v>
      </c>
      <c r="E325" s="8">
        <v>157086</v>
      </c>
      <c r="F325" s="26">
        <v>323573</v>
      </c>
    </row>
    <row r="326" spans="1:6" ht="15.75" x14ac:dyDescent="0.25">
      <c r="A326" s="33"/>
      <c r="B326" s="25"/>
      <c r="C326" s="22">
        <f>SUM(C321:C325)</f>
        <v>869765</v>
      </c>
      <c r="D326" s="22">
        <f>SUM(D321:D325)</f>
        <v>869765</v>
      </c>
      <c r="E326" s="22">
        <f>SUM(E321:E325)</f>
        <v>534449</v>
      </c>
      <c r="F326" s="27">
        <f>SUM(F321:F325)</f>
        <v>335316</v>
      </c>
    </row>
    <row r="327" spans="1:6" ht="15.75" thickBot="1" x14ac:dyDescent="0.3">
      <c r="A327" s="34"/>
      <c r="B327" s="35"/>
      <c r="C327" s="36">
        <v>0</v>
      </c>
      <c r="D327" s="36">
        <v>0</v>
      </c>
      <c r="E327" s="37">
        <v>0</v>
      </c>
      <c r="F327" s="38">
        <v>0</v>
      </c>
    </row>
    <row r="328" spans="1:6" ht="16.5" thickBot="1" x14ac:dyDescent="0.3">
      <c r="A328" s="39"/>
      <c r="B328" s="40" t="s">
        <v>291</v>
      </c>
      <c r="C328" s="41">
        <f>C23+C38+C52+C64+C77+C89+C95+C105+C114+C125+C135+C148+C162+C170+C183+C203+C212+C222+C231+C237+C249+C250+C274+C287+C294+C307+C319+C326</f>
        <v>100000000</v>
      </c>
      <c r="D328" s="41">
        <f>D23+D38+D52+D64+D77+D89+D95+D105+D114+D125+D135+D148+D162+D170+D183+D203+D212+D222+D231+D237+D249+D250+D274+D287+D294+D307+D319+D326</f>
        <v>100000000</v>
      </c>
      <c r="E328" s="41">
        <f>E23+E38+E52+E64+E77+E89+E95+E105+E114+E125+E135+E148+E162+E170+E183+E203+E212+E222+E231+E237+E249+E250+E274+E287+E294+E307+E319+E326</f>
        <v>27000000</v>
      </c>
      <c r="F328" s="42">
        <f>F23+F38+F52+F64+F77+F89+F95+F105+F114+F125+F135+F148+F162+F170+F183+F203+F212+F222+F231+F237+F249+F250+F274+F287+F294+F307+F319+F326</f>
        <v>73000000</v>
      </c>
    </row>
  </sheetData>
  <autoFilter ref="B1:B328"/>
  <mergeCells count="6">
    <mergeCell ref="A4:A6"/>
    <mergeCell ref="B4:B6"/>
    <mergeCell ref="C4:C6"/>
    <mergeCell ref="D4:D6"/>
    <mergeCell ref="D1:F1"/>
    <mergeCell ref="E4:F5"/>
  </mergeCells>
  <pageMargins left="0.74803149606299202" right="0.74803149606299202" top="0.196850393700787" bottom="0.196850393700787" header="0.15748031496063" footer="0.23622047244094499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G329"/>
  <sheetViews>
    <sheetView zoomScale="80" zoomScaleNormal="80" zoomScaleSheetLayoutView="85" workbookViewId="0">
      <pane xSplit="2" ySplit="6" topLeftCell="C7" activePane="bottomRight" state="frozen"/>
      <selection pane="topRight" activeCell="B1" sqref="B1"/>
      <selection pane="bottomLeft" activeCell="A7" sqref="A7"/>
      <selection pane="bottomRight" activeCell="G13" sqref="G13"/>
    </sheetView>
  </sheetViews>
  <sheetFormatPr defaultRowHeight="15" x14ac:dyDescent="0.25"/>
  <cols>
    <col min="1" max="1" width="9.140625" style="2"/>
    <col min="2" max="3" width="32.140625" style="1" customWidth="1"/>
    <col min="4" max="5" width="41" style="1" customWidth="1"/>
    <col min="6" max="6" width="35.5703125" style="2" customWidth="1"/>
    <col min="7" max="7" width="37.85546875" style="2" customWidth="1"/>
    <col min="8" max="16384" width="9.140625" style="2"/>
  </cols>
  <sheetData>
    <row r="1" spans="1:7" ht="26.25" customHeight="1" x14ac:dyDescent="0.2">
      <c r="B1" s="125"/>
      <c r="C1" s="125"/>
      <c r="D1" s="125"/>
      <c r="E1" s="11"/>
    </row>
    <row r="2" spans="1:7" ht="15.75" thickBot="1" x14ac:dyDescent="0.3">
      <c r="B2" s="3"/>
      <c r="C2" s="3"/>
      <c r="D2" s="3"/>
      <c r="E2" s="3"/>
      <c r="G2" s="15" t="s">
        <v>293</v>
      </c>
    </row>
    <row r="3" spans="1:7" ht="30" customHeight="1" x14ac:dyDescent="0.2">
      <c r="A3" s="121" t="s">
        <v>294</v>
      </c>
      <c r="B3" s="126" t="s">
        <v>292</v>
      </c>
      <c r="C3" s="123" t="s">
        <v>475</v>
      </c>
      <c r="D3" s="127" t="s">
        <v>299</v>
      </c>
      <c r="E3" s="127" t="s">
        <v>301</v>
      </c>
      <c r="F3" s="119" t="s">
        <v>300</v>
      </c>
      <c r="G3" s="119"/>
    </row>
    <row r="4" spans="1:7" ht="15.75" customHeight="1" x14ac:dyDescent="0.2">
      <c r="A4" s="122"/>
      <c r="B4" s="124"/>
      <c r="C4" s="124"/>
      <c r="D4" s="128"/>
      <c r="E4" s="128"/>
      <c r="F4" s="120" t="s">
        <v>477</v>
      </c>
      <c r="G4" s="120" t="s">
        <v>476</v>
      </c>
    </row>
    <row r="5" spans="1:7" ht="99" customHeight="1" x14ac:dyDescent="0.2">
      <c r="A5" s="122"/>
      <c r="B5" s="124"/>
      <c r="C5" s="124"/>
      <c r="D5" s="128"/>
      <c r="E5" s="128"/>
      <c r="F5" s="120"/>
      <c r="G5" s="120"/>
    </row>
    <row r="6" spans="1:7" ht="16.5" customHeight="1" x14ac:dyDescent="0.2">
      <c r="A6" s="45">
        <v>1</v>
      </c>
      <c r="B6" s="18">
        <v>2</v>
      </c>
      <c r="C6" s="30" t="s">
        <v>474</v>
      </c>
      <c r="D6" s="12">
        <v>4</v>
      </c>
      <c r="E6" s="30" t="s">
        <v>473</v>
      </c>
      <c r="F6" s="19">
        <v>6</v>
      </c>
      <c r="G6" s="19">
        <v>7</v>
      </c>
    </row>
    <row r="7" spans="1:7" ht="15.75" customHeight="1" x14ac:dyDescent="0.25">
      <c r="A7" s="46"/>
      <c r="B7" s="4" t="s">
        <v>0</v>
      </c>
      <c r="C7" s="4"/>
      <c r="D7" s="5"/>
      <c r="E7" s="5"/>
      <c r="F7" s="14"/>
      <c r="G7" s="8"/>
    </row>
    <row r="8" spans="1:7" x14ac:dyDescent="0.25">
      <c r="A8" s="47">
        <v>5101</v>
      </c>
      <c r="B8" s="6" t="s">
        <v>1</v>
      </c>
      <c r="C8" s="5">
        <f t="shared" ref="C8:C21" si="0">D8+E8</f>
        <v>62568</v>
      </c>
      <c r="D8" s="5">
        <v>0</v>
      </c>
      <c r="E8" s="5">
        <f t="shared" ref="E8:E21" si="1">F8+G8</f>
        <v>62568</v>
      </c>
      <c r="F8" s="13">
        <v>59085</v>
      </c>
      <c r="G8" s="8">
        <v>3483</v>
      </c>
    </row>
    <row r="9" spans="1:7" x14ac:dyDescent="0.25">
      <c r="A9" s="47">
        <v>5102</v>
      </c>
      <c r="B9" s="6" t="s">
        <v>2</v>
      </c>
      <c r="C9" s="5">
        <f t="shared" si="0"/>
        <v>85161</v>
      </c>
      <c r="D9" s="5">
        <v>0</v>
      </c>
      <c r="E9" s="5">
        <f t="shared" si="1"/>
        <v>85161</v>
      </c>
      <c r="F9" s="13">
        <v>32199</v>
      </c>
      <c r="G9" s="8">
        <v>52962</v>
      </c>
    </row>
    <row r="10" spans="1:7" x14ac:dyDescent="0.25">
      <c r="A10" s="47">
        <v>5103</v>
      </c>
      <c r="B10" s="6" t="s">
        <v>3</v>
      </c>
      <c r="C10" s="5">
        <f t="shared" si="0"/>
        <v>2079148</v>
      </c>
      <c r="D10" s="5">
        <v>714061</v>
      </c>
      <c r="E10" s="5">
        <f t="shared" si="1"/>
        <v>1365087</v>
      </c>
      <c r="F10" s="13">
        <v>718806</v>
      </c>
      <c r="G10" s="8">
        <v>646281</v>
      </c>
    </row>
    <row r="11" spans="1:7" x14ac:dyDescent="0.25">
      <c r="A11" s="47">
        <v>5104</v>
      </c>
      <c r="B11" s="6" t="s">
        <v>4</v>
      </c>
      <c r="C11" s="5">
        <f t="shared" si="0"/>
        <v>373487</v>
      </c>
      <c r="D11" s="5">
        <v>278071</v>
      </c>
      <c r="E11" s="5">
        <f t="shared" si="1"/>
        <v>95416</v>
      </c>
      <c r="F11" s="13">
        <v>199014</v>
      </c>
      <c r="G11" s="8">
        <v>-103598</v>
      </c>
    </row>
    <row r="12" spans="1:7" x14ac:dyDescent="0.25">
      <c r="A12" s="47">
        <v>5105</v>
      </c>
      <c r="B12" s="6" t="s">
        <v>5</v>
      </c>
      <c r="C12" s="5">
        <f t="shared" si="0"/>
        <v>30999</v>
      </c>
      <c r="D12" s="5">
        <v>3529</v>
      </c>
      <c r="E12" s="5">
        <f t="shared" si="1"/>
        <v>27470</v>
      </c>
      <c r="F12" s="13">
        <v>53370</v>
      </c>
      <c r="G12" s="8">
        <v>-25900</v>
      </c>
    </row>
    <row r="13" spans="1:7" x14ac:dyDescent="0.25">
      <c r="A13" s="47">
        <v>5106</v>
      </c>
      <c r="B13" s="6" t="s">
        <v>6</v>
      </c>
      <c r="C13" s="5">
        <f t="shared" si="0"/>
        <v>41813</v>
      </c>
      <c r="D13" s="5">
        <v>0</v>
      </c>
      <c r="E13" s="5">
        <f t="shared" si="1"/>
        <v>41813</v>
      </c>
      <c r="F13" s="13">
        <v>20718</v>
      </c>
      <c r="G13" s="8">
        <v>21095</v>
      </c>
    </row>
    <row r="14" spans="1:7" x14ac:dyDescent="0.25">
      <c r="A14" s="47">
        <v>5107</v>
      </c>
      <c r="B14" s="6" t="s">
        <v>7</v>
      </c>
      <c r="C14" s="5">
        <f t="shared" si="0"/>
        <v>700999</v>
      </c>
      <c r="D14" s="5">
        <v>171516</v>
      </c>
      <c r="E14" s="5">
        <f t="shared" si="1"/>
        <v>529483</v>
      </c>
      <c r="F14" s="13">
        <v>288282</v>
      </c>
      <c r="G14" s="8">
        <v>241201</v>
      </c>
    </row>
    <row r="15" spans="1:7" x14ac:dyDescent="0.25">
      <c r="A15" s="47">
        <v>5108</v>
      </c>
      <c r="B15" s="6" t="s">
        <v>8</v>
      </c>
      <c r="C15" s="5">
        <f t="shared" si="0"/>
        <v>343764</v>
      </c>
      <c r="D15" s="5">
        <v>70667</v>
      </c>
      <c r="E15" s="5">
        <f t="shared" si="1"/>
        <v>273097</v>
      </c>
      <c r="F15" s="13">
        <v>128214</v>
      </c>
      <c r="G15" s="8">
        <v>144883</v>
      </c>
    </row>
    <row r="16" spans="1:7" x14ac:dyDescent="0.25">
      <c r="A16" s="47">
        <v>5109</v>
      </c>
      <c r="B16" s="6" t="s">
        <v>9</v>
      </c>
      <c r="C16" s="5">
        <f t="shared" si="0"/>
        <v>178396</v>
      </c>
      <c r="D16" s="5">
        <v>173447</v>
      </c>
      <c r="E16" s="5">
        <f t="shared" si="1"/>
        <v>4949</v>
      </c>
      <c r="F16" s="13">
        <v>75832</v>
      </c>
      <c r="G16" s="8">
        <v>-70883</v>
      </c>
    </row>
    <row r="17" spans="1:7" x14ac:dyDescent="0.25">
      <c r="A17" s="47">
        <v>5110</v>
      </c>
      <c r="B17" s="6" t="s">
        <v>10</v>
      </c>
      <c r="C17" s="5">
        <f t="shared" si="0"/>
        <v>140563</v>
      </c>
      <c r="D17" s="5">
        <v>85456</v>
      </c>
      <c r="E17" s="5">
        <f t="shared" si="1"/>
        <v>55107</v>
      </c>
      <c r="F17" s="13">
        <v>49809</v>
      </c>
      <c r="G17" s="8">
        <v>5298</v>
      </c>
    </row>
    <row r="18" spans="1:7" x14ac:dyDescent="0.25">
      <c r="A18" s="47">
        <v>5111</v>
      </c>
      <c r="B18" s="6" t="s">
        <v>11</v>
      </c>
      <c r="C18" s="5">
        <f t="shared" si="0"/>
        <v>0</v>
      </c>
      <c r="D18" s="5">
        <v>0</v>
      </c>
      <c r="E18" s="5">
        <f t="shared" si="1"/>
        <v>0</v>
      </c>
      <c r="F18" s="13">
        <v>18148</v>
      </c>
      <c r="G18" s="8">
        <v>-18148</v>
      </c>
    </row>
    <row r="19" spans="1:7" x14ac:dyDescent="0.25">
      <c r="A19" s="47">
        <v>5112</v>
      </c>
      <c r="B19" s="6" t="s">
        <v>12</v>
      </c>
      <c r="C19" s="5">
        <f t="shared" si="0"/>
        <v>58224</v>
      </c>
      <c r="D19" s="5">
        <v>4649</v>
      </c>
      <c r="E19" s="5">
        <f t="shared" si="1"/>
        <v>53575</v>
      </c>
      <c r="F19" s="13">
        <v>16866</v>
      </c>
      <c r="G19" s="8">
        <v>36709</v>
      </c>
    </row>
    <row r="20" spans="1:7" x14ac:dyDescent="0.25">
      <c r="A20" s="47">
        <v>5113</v>
      </c>
      <c r="B20" s="6" t="s">
        <v>13</v>
      </c>
      <c r="C20" s="5">
        <f t="shared" si="0"/>
        <v>26640</v>
      </c>
      <c r="D20" s="5">
        <v>0</v>
      </c>
      <c r="E20" s="5">
        <f t="shared" si="1"/>
        <v>26640</v>
      </c>
      <c r="F20" s="13">
        <v>30648</v>
      </c>
      <c r="G20" s="8">
        <v>-4008</v>
      </c>
    </row>
    <row r="21" spans="1:7" x14ac:dyDescent="0.25">
      <c r="A21" s="47">
        <v>5114</v>
      </c>
      <c r="B21" s="6" t="s">
        <v>14</v>
      </c>
      <c r="C21" s="5">
        <f t="shared" si="0"/>
        <v>0</v>
      </c>
      <c r="D21" s="5">
        <v>0</v>
      </c>
      <c r="E21" s="5">
        <f t="shared" si="1"/>
        <v>0</v>
      </c>
      <c r="F21" s="13">
        <v>11369</v>
      </c>
      <c r="G21" s="8">
        <v>-11369</v>
      </c>
    </row>
    <row r="22" spans="1:7" ht="15.75" x14ac:dyDescent="0.25">
      <c r="A22" s="47" t="s">
        <v>298</v>
      </c>
      <c r="B22" s="6"/>
      <c r="C22" s="50">
        <f>SUM(C8:C21)</f>
        <v>4121762</v>
      </c>
      <c r="D22" s="50">
        <f>SUM(D8:D21)</f>
        <v>1501396</v>
      </c>
      <c r="E22" s="50">
        <f>SUM(E8:E21)</f>
        <v>2620366</v>
      </c>
      <c r="F22" s="50">
        <f>SUM(F8:F21)</f>
        <v>1702360</v>
      </c>
      <c r="G22" s="50">
        <v>918006</v>
      </c>
    </row>
    <row r="23" spans="1:7" x14ac:dyDescent="0.25">
      <c r="A23" s="47" t="s">
        <v>298</v>
      </c>
      <c r="B23" s="4" t="s">
        <v>15</v>
      </c>
      <c r="C23" s="5">
        <f t="shared" ref="C23:C36" si="2">D23+E23</f>
        <v>0</v>
      </c>
      <c r="D23" s="5"/>
      <c r="E23" s="5">
        <f t="shared" ref="E23:E36" si="3">F23+G23</f>
        <v>0</v>
      </c>
      <c r="F23" s="13"/>
      <c r="G23" s="8">
        <v>0</v>
      </c>
    </row>
    <row r="24" spans="1:7" x14ac:dyDescent="0.25">
      <c r="A24" s="47">
        <v>5201</v>
      </c>
      <c r="B24" s="6" t="s">
        <v>16</v>
      </c>
      <c r="C24" s="5">
        <f t="shared" si="2"/>
        <v>179393</v>
      </c>
      <c r="D24" s="5">
        <v>90589</v>
      </c>
      <c r="E24" s="5">
        <f t="shared" si="3"/>
        <v>88804</v>
      </c>
      <c r="F24" s="13">
        <v>134415</v>
      </c>
      <c r="G24" s="8">
        <v>-45611</v>
      </c>
    </row>
    <row r="25" spans="1:7" x14ac:dyDescent="0.25">
      <c r="A25" s="47">
        <v>5202</v>
      </c>
      <c r="B25" s="6" t="s">
        <v>17</v>
      </c>
      <c r="C25" s="5">
        <f t="shared" si="2"/>
        <v>5514137</v>
      </c>
      <c r="D25" s="5">
        <v>1961052</v>
      </c>
      <c r="E25" s="5">
        <f t="shared" si="3"/>
        <v>3553085</v>
      </c>
      <c r="F25" s="13">
        <v>1748835</v>
      </c>
      <c r="G25" s="8">
        <v>1804250</v>
      </c>
    </row>
    <row r="26" spans="1:7" x14ac:dyDescent="0.25">
      <c r="A26" s="47">
        <v>5203</v>
      </c>
      <c r="B26" s="6" t="s">
        <v>18</v>
      </c>
      <c r="C26" s="5">
        <f t="shared" si="2"/>
        <v>111345</v>
      </c>
      <c r="D26" s="5">
        <v>52776</v>
      </c>
      <c r="E26" s="5">
        <f t="shared" si="3"/>
        <v>58569</v>
      </c>
      <c r="F26" s="13">
        <v>34569</v>
      </c>
      <c r="G26" s="8">
        <v>24000</v>
      </c>
    </row>
    <row r="27" spans="1:7" x14ac:dyDescent="0.25">
      <c r="A27" s="47">
        <v>5204</v>
      </c>
      <c r="B27" s="6" t="s">
        <v>19</v>
      </c>
      <c r="C27" s="5">
        <f t="shared" si="2"/>
        <v>321833</v>
      </c>
      <c r="D27" s="5">
        <v>67900</v>
      </c>
      <c r="E27" s="5">
        <f t="shared" si="3"/>
        <v>253933</v>
      </c>
      <c r="F27" s="13">
        <v>115767</v>
      </c>
      <c r="G27" s="8">
        <v>138166</v>
      </c>
    </row>
    <row r="28" spans="1:7" x14ac:dyDescent="0.25">
      <c r="A28" s="47">
        <v>5205</v>
      </c>
      <c r="B28" s="6" t="s">
        <v>20</v>
      </c>
      <c r="C28" s="5">
        <f t="shared" si="2"/>
        <v>34047</v>
      </c>
      <c r="D28" s="5">
        <v>16759</v>
      </c>
      <c r="E28" s="5">
        <f t="shared" si="3"/>
        <v>17288</v>
      </c>
      <c r="F28" s="13">
        <v>10203</v>
      </c>
      <c r="G28" s="8">
        <v>7085</v>
      </c>
    </row>
    <row r="29" spans="1:7" x14ac:dyDescent="0.25">
      <c r="A29" s="47">
        <v>5206</v>
      </c>
      <c r="B29" s="6" t="s">
        <v>21</v>
      </c>
      <c r="C29" s="5">
        <f t="shared" si="2"/>
        <v>367371</v>
      </c>
      <c r="D29" s="5">
        <v>212807</v>
      </c>
      <c r="E29" s="5">
        <f t="shared" si="3"/>
        <v>154564</v>
      </c>
      <c r="F29" s="13">
        <v>134382</v>
      </c>
      <c r="G29" s="8">
        <v>20182</v>
      </c>
    </row>
    <row r="30" spans="1:7" x14ac:dyDescent="0.25">
      <c r="A30" s="47">
        <v>5207</v>
      </c>
      <c r="B30" s="6" t="s">
        <v>22</v>
      </c>
      <c r="C30" s="5">
        <f t="shared" si="2"/>
        <v>347604</v>
      </c>
      <c r="D30" s="5">
        <v>249101</v>
      </c>
      <c r="E30" s="5">
        <f t="shared" si="3"/>
        <v>98503</v>
      </c>
      <c r="F30" s="13">
        <v>137055</v>
      </c>
      <c r="G30" s="8">
        <v>-38552</v>
      </c>
    </row>
    <row r="31" spans="1:7" x14ac:dyDescent="0.25">
      <c r="A31" s="47">
        <v>5208</v>
      </c>
      <c r="B31" s="6" t="s">
        <v>23</v>
      </c>
      <c r="C31" s="5">
        <f t="shared" si="2"/>
        <v>3857</v>
      </c>
      <c r="D31" s="5">
        <v>3489</v>
      </c>
      <c r="E31" s="5">
        <f t="shared" si="3"/>
        <v>368</v>
      </c>
      <c r="F31" s="13">
        <v>7920</v>
      </c>
      <c r="G31" s="8">
        <v>-7552</v>
      </c>
    </row>
    <row r="32" spans="1:7" x14ac:dyDescent="0.25">
      <c r="A32" s="47">
        <v>5209</v>
      </c>
      <c r="B32" s="6" t="s">
        <v>24</v>
      </c>
      <c r="C32" s="5">
        <f t="shared" si="2"/>
        <v>0</v>
      </c>
      <c r="D32" s="5">
        <v>0</v>
      </c>
      <c r="E32" s="5">
        <f t="shared" si="3"/>
        <v>0</v>
      </c>
      <c r="F32" s="13">
        <v>33599</v>
      </c>
      <c r="G32" s="8">
        <v>-33599</v>
      </c>
    </row>
    <row r="33" spans="1:7" x14ac:dyDescent="0.25">
      <c r="A33" s="47">
        <v>5210</v>
      </c>
      <c r="B33" s="6" t="s">
        <v>25</v>
      </c>
      <c r="C33" s="5">
        <f t="shared" si="2"/>
        <v>3086</v>
      </c>
      <c r="D33" s="5">
        <v>0</v>
      </c>
      <c r="E33" s="5">
        <f t="shared" si="3"/>
        <v>3086</v>
      </c>
      <c r="F33" s="13">
        <v>16341</v>
      </c>
      <c r="G33" s="8">
        <v>-13255</v>
      </c>
    </row>
    <row r="34" spans="1:7" x14ac:dyDescent="0.25">
      <c r="A34" s="47">
        <v>5211</v>
      </c>
      <c r="B34" s="6" t="s">
        <v>26</v>
      </c>
      <c r="C34" s="5">
        <f t="shared" si="2"/>
        <v>33887</v>
      </c>
      <c r="D34" s="5">
        <v>31924</v>
      </c>
      <c r="E34" s="5">
        <f t="shared" si="3"/>
        <v>1963</v>
      </c>
      <c r="F34" s="13">
        <v>19928</v>
      </c>
      <c r="G34" s="8">
        <v>-17965</v>
      </c>
    </row>
    <row r="35" spans="1:7" x14ac:dyDescent="0.25">
      <c r="A35" s="47">
        <v>5212</v>
      </c>
      <c r="B35" s="6" t="s">
        <v>27</v>
      </c>
      <c r="C35" s="5">
        <f t="shared" si="2"/>
        <v>28157</v>
      </c>
      <c r="D35" s="5">
        <v>28157</v>
      </c>
      <c r="E35" s="5">
        <f t="shared" si="3"/>
        <v>0</v>
      </c>
      <c r="F35" s="13">
        <v>16832</v>
      </c>
      <c r="G35" s="8">
        <v>-16832</v>
      </c>
    </row>
    <row r="36" spans="1:7" x14ac:dyDescent="0.25">
      <c r="A36" s="47">
        <v>5213</v>
      </c>
      <c r="B36" s="6" t="s">
        <v>28</v>
      </c>
      <c r="C36" s="5">
        <f t="shared" si="2"/>
        <v>237249</v>
      </c>
      <c r="D36" s="5">
        <v>237249</v>
      </c>
      <c r="E36" s="5">
        <f t="shared" si="3"/>
        <v>0</v>
      </c>
      <c r="F36" s="13">
        <v>12118</v>
      </c>
      <c r="G36" s="8">
        <v>-12118</v>
      </c>
    </row>
    <row r="37" spans="1:7" ht="15.75" x14ac:dyDescent="0.25">
      <c r="A37" s="47" t="s">
        <v>298</v>
      </c>
      <c r="B37" s="6"/>
      <c r="C37" s="50">
        <f>SUM(C24:C36)</f>
        <v>7181966</v>
      </c>
      <c r="D37" s="50">
        <f>SUM(D24:D36)</f>
        <v>2951803</v>
      </c>
      <c r="E37" s="50">
        <f>SUM(E24:E36)</f>
        <v>4230163</v>
      </c>
      <c r="F37" s="50">
        <f>SUM(F24:F36)</f>
        <v>2421964</v>
      </c>
      <c r="G37" s="50">
        <v>1808199</v>
      </c>
    </row>
    <row r="38" spans="1:7" x14ac:dyDescent="0.25">
      <c r="A38" s="47" t="s">
        <v>298</v>
      </c>
      <c r="B38" s="4" t="s">
        <v>29</v>
      </c>
      <c r="C38" s="5">
        <f t="shared" ref="C38:C50" si="4">D38+E38</f>
        <v>0</v>
      </c>
      <c r="D38" s="5"/>
      <c r="E38" s="5">
        <f t="shared" ref="E38:E50" si="5">F38+G38</f>
        <v>0</v>
      </c>
      <c r="F38" s="13"/>
      <c r="G38" s="8">
        <v>0</v>
      </c>
    </row>
    <row r="39" spans="1:7" x14ac:dyDescent="0.25">
      <c r="A39" s="47">
        <v>5301</v>
      </c>
      <c r="B39" s="6" t="s">
        <v>30</v>
      </c>
      <c r="C39" s="5">
        <f t="shared" si="4"/>
        <v>20749</v>
      </c>
      <c r="D39" s="5">
        <v>20749</v>
      </c>
      <c r="E39" s="5">
        <f t="shared" si="5"/>
        <v>0</v>
      </c>
      <c r="F39" s="13">
        <v>10870</v>
      </c>
      <c r="G39" s="8">
        <v>-10870</v>
      </c>
    </row>
    <row r="40" spans="1:7" x14ac:dyDescent="0.25">
      <c r="A40" s="47">
        <v>5302</v>
      </c>
      <c r="B40" s="6" t="s">
        <v>31</v>
      </c>
      <c r="C40" s="5">
        <f t="shared" si="4"/>
        <v>432885</v>
      </c>
      <c r="D40" s="5">
        <v>239614</v>
      </c>
      <c r="E40" s="5">
        <f t="shared" si="5"/>
        <v>193271</v>
      </c>
      <c r="F40" s="13">
        <v>81807</v>
      </c>
      <c r="G40" s="8">
        <v>111464</v>
      </c>
    </row>
    <row r="41" spans="1:7" x14ac:dyDescent="0.25">
      <c r="A41" s="47">
        <v>5303</v>
      </c>
      <c r="B41" s="6" t="s">
        <v>32</v>
      </c>
      <c r="C41" s="5">
        <f t="shared" si="4"/>
        <v>13089</v>
      </c>
      <c r="D41" s="5">
        <v>0</v>
      </c>
      <c r="E41" s="5">
        <f t="shared" si="5"/>
        <v>13089</v>
      </c>
      <c r="F41" s="13">
        <v>14269</v>
      </c>
      <c r="G41" s="8">
        <v>-1180</v>
      </c>
    </row>
    <row r="42" spans="1:7" x14ac:dyDescent="0.25">
      <c r="A42" s="47">
        <v>5304</v>
      </c>
      <c r="B42" s="6" t="s">
        <v>33</v>
      </c>
      <c r="C42" s="5">
        <f t="shared" si="4"/>
        <v>4168</v>
      </c>
      <c r="D42" s="5">
        <v>4168</v>
      </c>
      <c r="E42" s="5">
        <f t="shared" si="5"/>
        <v>0</v>
      </c>
      <c r="F42" s="13">
        <v>3446</v>
      </c>
      <c r="G42" s="8">
        <v>-3446</v>
      </c>
    </row>
    <row r="43" spans="1:7" x14ac:dyDescent="0.25">
      <c r="A43" s="47">
        <v>5305</v>
      </c>
      <c r="B43" s="6" t="s">
        <v>34</v>
      </c>
      <c r="C43" s="5">
        <f t="shared" si="4"/>
        <v>7349245</v>
      </c>
      <c r="D43" s="5">
        <v>1586742</v>
      </c>
      <c r="E43" s="5">
        <f t="shared" si="5"/>
        <v>5762503</v>
      </c>
      <c r="F43" s="13">
        <v>2900853</v>
      </c>
      <c r="G43" s="8">
        <v>2861650</v>
      </c>
    </row>
    <row r="44" spans="1:7" x14ac:dyDescent="0.25">
      <c r="A44" s="47">
        <v>5306</v>
      </c>
      <c r="B44" s="6" t="s">
        <v>35</v>
      </c>
      <c r="C44" s="5">
        <f t="shared" si="4"/>
        <v>0</v>
      </c>
      <c r="D44" s="5">
        <v>0</v>
      </c>
      <c r="E44" s="5">
        <f t="shared" si="5"/>
        <v>0</v>
      </c>
      <c r="F44" s="13">
        <v>4370</v>
      </c>
      <c r="G44" s="8">
        <v>-4370</v>
      </c>
    </row>
    <row r="45" spans="1:7" x14ac:dyDescent="0.25">
      <c r="A45" s="47">
        <v>5307</v>
      </c>
      <c r="B45" s="6" t="s">
        <v>36</v>
      </c>
      <c r="C45" s="5">
        <f t="shared" si="4"/>
        <v>0</v>
      </c>
      <c r="D45" s="5">
        <v>0</v>
      </c>
      <c r="E45" s="5">
        <f t="shared" si="5"/>
        <v>0</v>
      </c>
      <c r="F45" s="13">
        <v>10978</v>
      </c>
      <c r="G45" s="8">
        <v>-10978</v>
      </c>
    </row>
    <row r="46" spans="1:7" x14ac:dyDescent="0.25">
      <c r="A46" s="47">
        <v>5308</v>
      </c>
      <c r="B46" s="6" t="s">
        <v>37</v>
      </c>
      <c r="C46" s="5">
        <f t="shared" si="4"/>
        <v>141779</v>
      </c>
      <c r="D46" s="5">
        <v>99999</v>
      </c>
      <c r="E46" s="5">
        <f t="shared" si="5"/>
        <v>41780</v>
      </c>
      <c r="F46" s="13">
        <v>16418</v>
      </c>
      <c r="G46" s="8">
        <v>25362</v>
      </c>
    </row>
    <row r="47" spans="1:7" x14ac:dyDescent="0.25">
      <c r="A47" s="47">
        <v>5309</v>
      </c>
      <c r="B47" s="6" t="s">
        <v>38</v>
      </c>
      <c r="C47" s="5">
        <f t="shared" si="4"/>
        <v>76888</v>
      </c>
      <c r="D47" s="5">
        <v>76888</v>
      </c>
      <c r="E47" s="5">
        <f t="shared" si="5"/>
        <v>0</v>
      </c>
      <c r="F47" s="13">
        <v>26281</v>
      </c>
      <c r="G47" s="8">
        <v>-26281</v>
      </c>
    </row>
    <row r="48" spans="1:7" x14ac:dyDescent="0.25">
      <c r="A48" s="47">
        <v>5310</v>
      </c>
      <c r="B48" s="6" t="s">
        <v>39</v>
      </c>
      <c r="C48" s="5">
        <f t="shared" si="4"/>
        <v>6307</v>
      </c>
      <c r="D48" s="5">
        <v>0</v>
      </c>
      <c r="E48" s="5">
        <f t="shared" si="5"/>
        <v>6307</v>
      </c>
      <c r="F48" s="13">
        <v>15417</v>
      </c>
      <c r="G48" s="8">
        <v>-9110</v>
      </c>
    </row>
    <row r="49" spans="1:7" x14ac:dyDescent="0.25">
      <c r="A49" s="47">
        <v>5311</v>
      </c>
      <c r="B49" s="6" t="s">
        <v>40</v>
      </c>
      <c r="C49" s="5">
        <f t="shared" si="4"/>
        <v>87778</v>
      </c>
      <c r="D49" s="5">
        <v>52541</v>
      </c>
      <c r="E49" s="5">
        <f t="shared" si="5"/>
        <v>35237</v>
      </c>
      <c r="F49" s="13">
        <v>32776</v>
      </c>
      <c r="G49" s="8">
        <v>2461</v>
      </c>
    </row>
    <row r="50" spans="1:7" x14ac:dyDescent="0.25">
      <c r="A50" s="47">
        <v>5312</v>
      </c>
      <c r="B50" s="6" t="s">
        <v>41</v>
      </c>
      <c r="C50" s="5">
        <f t="shared" si="4"/>
        <v>17096</v>
      </c>
      <c r="D50" s="5">
        <v>17096</v>
      </c>
      <c r="E50" s="5">
        <f t="shared" si="5"/>
        <v>0</v>
      </c>
      <c r="F50" s="13">
        <v>8500</v>
      </c>
      <c r="G50" s="8">
        <v>-8500</v>
      </c>
    </row>
    <row r="51" spans="1:7" ht="15.75" x14ac:dyDescent="0.25">
      <c r="A51" s="47" t="s">
        <v>298</v>
      </c>
      <c r="B51" s="6"/>
      <c r="C51" s="50">
        <f>SUM(C39:C50)</f>
        <v>8149984</v>
      </c>
      <c r="D51" s="50">
        <f>SUM(D39:D50)</f>
        <v>2097797</v>
      </c>
      <c r="E51" s="50">
        <f>SUM(E39:E50)</f>
        <v>6052187</v>
      </c>
      <c r="F51" s="50">
        <f>SUM(F39:F50)</f>
        <v>3125985</v>
      </c>
      <c r="G51" s="50">
        <v>2926202</v>
      </c>
    </row>
    <row r="52" spans="1:7" x14ac:dyDescent="0.25">
      <c r="A52" s="47" t="s">
        <v>298</v>
      </c>
      <c r="B52" s="4" t="s">
        <v>42</v>
      </c>
      <c r="C52" s="5">
        <f t="shared" ref="C52:C62" si="6">D52+E52</f>
        <v>0</v>
      </c>
      <c r="D52" s="5"/>
      <c r="E52" s="5">
        <f t="shared" ref="E52:E62" si="7">F52+G52</f>
        <v>0</v>
      </c>
      <c r="F52" s="13"/>
      <c r="G52" s="8">
        <v>0</v>
      </c>
    </row>
    <row r="53" spans="1:7" x14ac:dyDescent="0.25">
      <c r="A53" s="47">
        <v>5401</v>
      </c>
      <c r="B53" s="6" t="s">
        <v>43</v>
      </c>
      <c r="C53" s="5">
        <f t="shared" si="6"/>
        <v>724952</v>
      </c>
      <c r="D53" s="5">
        <v>413229</v>
      </c>
      <c r="E53" s="5">
        <f t="shared" si="7"/>
        <v>311723</v>
      </c>
      <c r="F53" s="13">
        <v>368719</v>
      </c>
      <c r="G53" s="8">
        <v>-56996</v>
      </c>
    </row>
    <row r="54" spans="1:7" x14ac:dyDescent="0.25">
      <c r="A54" s="47">
        <v>5402</v>
      </c>
      <c r="B54" s="6" t="s">
        <v>44</v>
      </c>
      <c r="C54" s="5">
        <f t="shared" si="6"/>
        <v>538317</v>
      </c>
      <c r="D54" s="5">
        <v>307924</v>
      </c>
      <c r="E54" s="5">
        <f t="shared" si="7"/>
        <v>230393</v>
      </c>
      <c r="F54" s="13">
        <v>163211</v>
      </c>
      <c r="G54" s="8">
        <v>67182</v>
      </c>
    </row>
    <row r="55" spans="1:7" x14ac:dyDescent="0.25">
      <c r="A55" s="47">
        <v>5403</v>
      </c>
      <c r="B55" s="6" t="s">
        <v>45</v>
      </c>
      <c r="C55" s="5">
        <f t="shared" si="6"/>
        <v>37294</v>
      </c>
      <c r="D55" s="5">
        <v>35976</v>
      </c>
      <c r="E55" s="5">
        <f t="shared" si="7"/>
        <v>1318</v>
      </c>
      <c r="F55" s="13">
        <v>12875</v>
      </c>
      <c r="G55" s="8">
        <v>-11557</v>
      </c>
    </row>
    <row r="56" spans="1:7" x14ac:dyDescent="0.25">
      <c r="A56" s="47">
        <v>5404</v>
      </c>
      <c r="B56" s="6" t="s">
        <v>46</v>
      </c>
      <c r="C56" s="5">
        <f t="shared" si="6"/>
        <v>5458</v>
      </c>
      <c r="D56" s="5">
        <v>2006</v>
      </c>
      <c r="E56" s="5">
        <f t="shared" si="7"/>
        <v>3452</v>
      </c>
      <c r="F56" s="13">
        <v>10419</v>
      </c>
      <c r="G56" s="8">
        <v>-6967</v>
      </c>
    </row>
    <row r="57" spans="1:7" x14ac:dyDescent="0.25">
      <c r="A57" s="47">
        <v>5405</v>
      </c>
      <c r="B57" s="6" t="s">
        <v>47</v>
      </c>
      <c r="C57" s="5">
        <f t="shared" si="6"/>
        <v>39462</v>
      </c>
      <c r="D57" s="5">
        <v>30059</v>
      </c>
      <c r="E57" s="5">
        <f t="shared" si="7"/>
        <v>9403</v>
      </c>
      <c r="F57" s="13">
        <v>16348</v>
      </c>
      <c r="G57" s="8">
        <v>-6945</v>
      </c>
    </row>
    <row r="58" spans="1:7" x14ac:dyDescent="0.25">
      <c r="A58" s="47">
        <v>5406</v>
      </c>
      <c r="B58" s="6" t="s">
        <v>48</v>
      </c>
      <c r="C58" s="5">
        <f t="shared" si="6"/>
        <v>53065</v>
      </c>
      <c r="D58" s="5">
        <v>52339</v>
      </c>
      <c r="E58" s="5">
        <f t="shared" si="7"/>
        <v>726</v>
      </c>
      <c r="F58" s="13">
        <v>32713</v>
      </c>
      <c r="G58" s="8">
        <v>-31987</v>
      </c>
    </row>
    <row r="59" spans="1:7" x14ac:dyDescent="0.25">
      <c r="A59" s="47">
        <v>5407</v>
      </c>
      <c r="B59" s="6" t="s">
        <v>49</v>
      </c>
      <c r="C59" s="5">
        <f t="shared" si="6"/>
        <v>5415</v>
      </c>
      <c r="D59" s="5">
        <v>5415</v>
      </c>
      <c r="E59" s="5">
        <f t="shared" si="7"/>
        <v>0</v>
      </c>
      <c r="F59" s="13">
        <v>15130</v>
      </c>
      <c r="G59" s="8">
        <v>-15130</v>
      </c>
    </row>
    <row r="60" spans="1:7" x14ac:dyDescent="0.25">
      <c r="A60" s="47">
        <v>5408</v>
      </c>
      <c r="B60" s="6" t="s">
        <v>50</v>
      </c>
      <c r="C60" s="5">
        <f t="shared" si="6"/>
        <v>509814</v>
      </c>
      <c r="D60" s="5">
        <v>369924</v>
      </c>
      <c r="E60" s="5">
        <f t="shared" si="7"/>
        <v>139890</v>
      </c>
      <c r="F60" s="13">
        <v>210048</v>
      </c>
      <c r="G60" s="8">
        <v>-70158</v>
      </c>
    </row>
    <row r="61" spans="1:7" x14ac:dyDescent="0.25">
      <c r="A61" s="47">
        <v>5409</v>
      </c>
      <c r="B61" s="6" t="s">
        <v>51</v>
      </c>
      <c r="C61" s="5">
        <f t="shared" si="6"/>
        <v>13088</v>
      </c>
      <c r="D61" s="5">
        <v>11809</v>
      </c>
      <c r="E61" s="5">
        <f t="shared" si="7"/>
        <v>1279</v>
      </c>
      <c r="F61" s="13">
        <v>18838</v>
      </c>
      <c r="G61" s="8">
        <v>-17559</v>
      </c>
    </row>
    <row r="62" spans="1:7" x14ac:dyDescent="0.25">
      <c r="A62" s="47">
        <v>5410</v>
      </c>
      <c r="B62" s="6" t="s">
        <v>52</v>
      </c>
      <c r="C62" s="5">
        <f t="shared" si="6"/>
        <v>0</v>
      </c>
      <c r="D62" s="5">
        <v>0</v>
      </c>
      <c r="E62" s="5">
        <f t="shared" si="7"/>
        <v>0</v>
      </c>
      <c r="F62" s="13">
        <v>1970</v>
      </c>
      <c r="G62" s="8">
        <v>-1970</v>
      </c>
    </row>
    <row r="63" spans="1:7" ht="15.75" x14ac:dyDescent="0.25">
      <c r="A63" s="47" t="s">
        <v>298</v>
      </c>
      <c r="B63" s="7"/>
      <c r="C63" s="50">
        <f>SUM(C53:C62)</f>
        <v>1926865</v>
      </c>
      <c r="D63" s="50">
        <f>SUM(D53:D62)</f>
        <v>1228681</v>
      </c>
      <c r="E63" s="50">
        <f>SUM(E53:E62)</f>
        <v>698184</v>
      </c>
      <c r="F63" s="50">
        <f>SUM(F53:F62)</f>
        <v>850271</v>
      </c>
      <c r="G63" s="50">
        <v>-152087</v>
      </c>
    </row>
    <row r="64" spans="1:7" x14ac:dyDescent="0.25">
      <c r="A64" s="47" t="s">
        <v>298</v>
      </c>
      <c r="B64" s="4" t="s">
        <v>53</v>
      </c>
      <c r="C64" s="5">
        <f t="shared" ref="C64:C75" si="8">D64+E64</f>
        <v>0</v>
      </c>
      <c r="D64" s="5"/>
      <c r="E64" s="5">
        <f t="shared" ref="E64:E75" si="9">F64+G64</f>
        <v>0</v>
      </c>
      <c r="F64" s="13"/>
      <c r="G64" s="8">
        <v>0</v>
      </c>
    </row>
    <row r="65" spans="1:7" x14ac:dyDescent="0.25">
      <c r="A65" s="47">
        <v>5501</v>
      </c>
      <c r="B65" s="6" t="s">
        <v>54</v>
      </c>
      <c r="C65" s="5">
        <f t="shared" si="8"/>
        <v>48359</v>
      </c>
      <c r="D65" s="5">
        <v>48359</v>
      </c>
      <c r="E65" s="5">
        <f t="shared" si="9"/>
        <v>0</v>
      </c>
      <c r="F65" s="13">
        <v>9094</v>
      </c>
      <c r="G65" s="8">
        <v>-9094</v>
      </c>
    </row>
    <row r="66" spans="1:7" x14ac:dyDescent="0.25">
      <c r="A66" s="47">
        <v>5502</v>
      </c>
      <c r="B66" s="6" t="s">
        <v>55</v>
      </c>
      <c r="C66" s="5">
        <f t="shared" si="8"/>
        <v>881</v>
      </c>
      <c r="D66" s="5">
        <v>0</v>
      </c>
      <c r="E66" s="5">
        <f t="shared" si="9"/>
        <v>881</v>
      </c>
      <c r="F66" s="13">
        <v>881</v>
      </c>
      <c r="G66" s="8">
        <v>0</v>
      </c>
    </row>
    <row r="67" spans="1:7" x14ac:dyDescent="0.25">
      <c r="A67" s="47">
        <v>5503</v>
      </c>
      <c r="B67" s="6" t="s">
        <v>56</v>
      </c>
      <c r="C67" s="5">
        <f t="shared" si="8"/>
        <v>18760</v>
      </c>
      <c r="D67" s="5">
        <v>8296</v>
      </c>
      <c r="E67" s="5">
        <f t="shared" si="9"/>
        <v>10464</v>
      </c>
      <c r="F67" s="13">
        <v>11604</v>
      </c>
      <c r="G67" s="8">
        <v>-1140</v>
      </c>
    </row>
    <row r="68" spans="1:7" x14ac:dyDescent="0.25">
      <c r="A68" s="47">
        <v>5504</v>
      </c>
      <c r="B68" s="6" t="s">
        <v>57</v>
      </c>
      <c r="C68" s="5">
        <f t="shared" si="8"/>
        <v>652891</v>
      </c>
      <c r="D68" s="5">
        <v>316230</v>
      </c>
      <c r="E68" s="5">
        <f t="shared" si="9"/>
        <v>336661</v>
      </c>
      <c r="F68" s="13">
        <v>429558</v>
      </c>
      <c r="G68" s="8">
        <v>-92897</v>
      </c>
    </row>
    <row r="69" spans="1:7" x14ac:dyDescent="0.25">
      <c r="A69" s="47">
        <v>5505</v>
      </c>
      <c r="B69" s="6" t="s">
        <v>58</v>
      </c>
      <c r="C69" s="5">
        <f t="shared" si="8"/>
        <v>14051</v>
      </c>
      <c r="D69" s="5">
        <v>14051</v>
      </c>
      <c r="E69" s="5">
        <f t="shared" si="9"/>
        <v>0</v>
      </c>
      <c r="F69" s="13">
        <v>1343</v>
      </c>
      <c r="G69" s="8">
        <v>-1343</v>
      </c>
    </row>
    <row r="70" spans="1:7" x14ac:dyDescent="0.25">
      <c r="A70" s="47">
        <v>5506</v>
      </c>
      <c r="B70" s="6" t="s">
        <v>59</v>
      </c>
      <c r="C70" s="5">
        <f t="shared" si="8"/>
        <v>2884</v>
      </c>
      <c r="D70" s="5">
        <v>2884</v>
      </c>
      <c r="E70" s="5">
        <f t="shared" si="9"/>
        <v>0</v>
      </c>
      <c r="F70" s="13">
        <v>5323</v>
      </c>
      <c r="G70" s="8">
        <v>-5323</v>
      </c>
    </row>
    <row r="71" spans="1:7" x14ac:dyDescent="0.25">
      <c r="A71" s="47">
        <v>5507</v>
      </c>
      <c r="B71" s="6" t="s">
        <v>60</v>
      </c>
      <c r="C71" s="5">
        <f t="shared" si="8"/>
        <v>0</v>
      </c>
      <c r="D71" s="5">
        <v>0</v>
      </c>
      <c r="E71" s="5">
        <f t="shared" si="9"/>
        <v>0</v>
      </c>
      <c r="F71" s="13">
        <v>4239</v>
      </c>
      <c r="G71" s="8">
        <v>-4239</v>
      </c>
    </row>
    <row r="72" spans="1:7" x14ac:dyDescent="0.25">
      <c r="A72" s="47">
        <v>5508</v>
      </c>
      <c r="B72" s="6" t="s">
        <v>61</v>
      </c>
      <c r="C72" s="5">
        <f t="shared" si="8"/>
        <v>6089</v>
      </c>
      <c r="D72" s="5">
        <v>6089</v>
      </c>
      <c r="E72" s="5">
        <f t="shared" si="9"/>
        <v>0</v>
      </c>
      <c r="F72" s="13">
        <v>1006</v>
      </c>
      <c r="G72" s="8">
        <v>-1006</v>
      </c>
    </row>
    <row r="73" spans="1:7" x14ac:dyDescent="0.25">
      <c r="A73" s="47">
        <v>5509</v>
      </c>
      <c r="B73" s="6" t="s">
        <v>62</v>
      </c>
      <c r="C73" s="5">
        <f t="shared" si="8"/>
        <v>10184</v>
      </c>
      <c r="D73" s="5">
        <v>10184</v>
      </c>
      <c r="E73" s="5">
        <f t="shared" si="9"/>
        <v>0</v>
      </c>
      <c r="F73" s="13">
        <v>2222</v>
      </c>
      <c r="G73" s="8">
        <v>-2222</v>
      </c>
    </row>
    <row r="74" spans="1:7" x14ac:dyDescent="0.25">
      <c r="A74" s="47">
        <v>5510</v>
      </c>
      <c r="B74" s="6" t="s">
        <v>63</v>
      </c>
      <c r="C74" s="5">
        <f t="shared" si="8"/>
        <v>0</v>
      </c>
      <c r="D74" s="5">
        <v>0</v>
      </c>
      <c r="E74" s="5">
        <f t="shared" si="9"/>
        <v>0</v>
      </c>
      <c r="F74" s="13">
        <v>3626</v>
      </c>
      <c r="G74" s="8">
        <v>-3626</v>
      </c>
    </row>
    <row r="75" spans="1:7" x14ac:dyDescent="0.25">
      <c r="A75" s="47">
        <v>5511</v>
      </c>
      <c r="B75" s="6" t="s">
        <v>64</v>
      </c>
      <c r="C75" s="5">
        <f t="shared" si="8"/>
        <v>4731</v>
      </c>
      <c r="D75" s="5">
        <v>0</v>
      </c>
      <c r="E75" s="5">
        <f t="shared" si="9"/>
        <v>4731</v>
      </c>
      <c r="F75" s="13">
        <v>4731</v>
      </c>
      <c r="G75" s="8">
        <v>0</v>
      </c>
    </row>
    <row r="76" spans="1:7" ht="15.75" x14ac:dyDescent="0.25">
      <c r="A76" s="47" t="s">
        <v>298</v>
      </c>
      <c r="B76" s="7"/>
      <c r="C76" s="50">
        <f>SUM(C65:C75)</f>
        <v>758830</v>
      </c>
      <c r="D76" s="50">
        <f>SUM(D65:D75)</f>
        <v>406093</v>
      </c>
      <c r="E76" s="50">
        <f>SUM(E65:E75)</f>
        <v>352737</v>
      </c>
      <c r="F76" s="50">
        <f>SUM(F65:F75)</f>
        <v>473627</v>
      </c>
      <c r="G76" s="50">
        <v>-120890</v>
      </c>
    </row>
    <row r="77" spans="1:7" x14ac:dyDescent="0.25">
      <c r="A77" s="47" t="s">
        <v>298</v>
      </c>
      <c r="B77" s="4" t="s">
        <v>65</v>
      </c>
      <c r="C77" s="5">
        <f t="shared" ref="C77:C87" si="10">D77+E77</f>
        <v>0</v>
      </c>
      <c r="D77" s="5"/>
      <c r="E77" s="5">
        <f t="shared" ref="E77:E87" si="11">F77+G77</f>
        <v>0</v>
      </c>
      <c r="F77" s="13"/>
      <c r="G77" s="8">
        <v>0</v>
      </c>
    </row>
    <row r="78" spans="1:7" x14ac:dyDescent="0.25">
      <c r="A78" s="47">
        <v>5601</v>
      </c>
      <c r="B78" s="6" t="s">
        <v>66</v>
      </c>
      <c r="C78" s="5">
        <f t="shared" si="10"/>
        <v>0</v>
      </c>
      <c r="D78" s="5">
        <v>0</v>
      </c>
      <c r="E78" s="5">
        <f t="shared" si="11"/>
        <v>0</v>
      </c>
      <c r="F78" s="13">
        <v>5204</v>
      </c>
      <c r="G78" s="8">
        <v>-5204</v>
      </c>
    </row>
    <row r="79" spans="1:7" x14ac:dyDescent="0.25">
      <c r="A79" s="47">
        <v>5602</v>
      </c>
      <c r="B79" s="6" t="s">
        <v>67</v>
      </c>
      <c r="C79" s="5">
        <f t="shared" si="10"/>
        <v>213556</v>
      </c>
      <c r="D79" s="5">
        <v>119723</v>
      </c>
      <c r="E79" s="5">
        <f t="shared" si="11"/>
        <v>93833</v>
      </c>
      <c r="F79" s="13">
        <v>105399</v>
      </c>
      <c r="G79" s="8">
        <v>-11566</v>
      </c>
    </row>
    <row r="80" spans="1:7" x14ac:dyDescent="0.25">
      <c r="A80" s="47">
        <v>5603</v>
      </c>
      <c r="B80" s="6" t="s">
        <v>68</v>
      </c>
      <c r="C80" s="5">
        <f t="shared" si="10"/>
        <v>1452393</v>
      </c>
      <c r="D80" s="5">
        <v>65542</v>
      </c>
      <c r="E80" s="5">
        <f t="shared" si="11"/>
        <v>1386851</v>
      </c>
      <c r="F80" s="13">
        <v>552414</v>
      </c>
      <c r="G80" s="8">
        <v>834437</v>
      </c>
    </row>
    <row r="81" spans="1:7" x14ac:dyDescent="0.25">
      <c r="A81" s="47">
        <v>5605</v>
      </c>
      <c r="B81" s="6" t="s">
        <v>69</v>
      </c>
      <c r="C81" s="5">
        <f t="shared" si="10"/>
        <v>145764</v>
      </c>
      <c r="D81" s="5">
        <v>118302</v>
      </c>
      <c r="E81" s="5">
        <f t="shared" si="11"/>
        <v>27462</v>
      </c>
      <c r="F81" s="13">
        <v>59714</v>
      </c>
      <c r="G81" s="8">
        <v>-32252</v>
      </c>
    </row>
    <row r="82" spans="1:7" x14ac:dyDescent="0.25">
      <c r="A82" s="47">
        <v>5606</v>
      </c>
      <c r="B82" s="6" t="s">
        <v>70</v>
      </c>
      <c r="C82" s="5">
        <f t="shared" si="10"/>
        <v>8519</v>
      </c>
      <c r="D82" s="5">
        <v>8519</v>
      </c>
      <c r="E82" s="5">
        <f t="shared" si="11"/>
        <v>0</v>
      </c>
      <c r="F82" s="13">
        <v>7437</v>
      </c>
      <c r="G82" s="8">
        <v>-7437</v>
      </c>
    </row>
    <row r="83" spans="1:7" x14ac:dyDescent="0.25">
      <c r="A83" s="47">
        <v>5607</v>
      </c>
      <c r="B83" s="6" t="s">
        <v>71</v>
      </c>
      <c r="C83" s="5">
        <f t="shared" si="10"/>
        <v>13472</v>
      </c>
      <c r="D83" s="5">
        <v>10959</v>
      </c>
      <c r="E83" s="5">
        <f t="shared" si="11"/>
        <v>2513</v>
      </c>
      <c r="F83" s="13">
        <v>27306</v>
      </c>
      <c r="G83" s="8">
        <v>-24793</v>
      </c>
    </row>
    <row r="84" spans="1:7" x14ac:dyDescent="0.25">
      <c r="A84" s="47">
        <v>5608</v>
      </c>
      <c r="B84" s="6" t="s">
        <v>72</v>
      </c>
      <c r="C84" s="5">
        <f t="shared" si="10"/>
        <v>44823</v>
      </c>
      <c r="D84" s="5">
        <v>0</v>
      </c>
      <c r="E84" s="5">
        <f t="shared" si="11"/>
        <v>44823</v>
      </c>
      <c r="F84" s="13">
        <v>20991</v>
      </c>
      <c r="G84" s="8">
        <v>23832</v>
      </c>
    </row>
    <row r="85" spans="1:7" x14ac:dyDescent="0.25">
      <c r="A85" s="47">
        <v>5609</v>
      </c>
      <c r="B85" s="6" t="s">
        <v>73</v>
      </c>
      <c r="C85" s="5">
        <f t="shared" si="10"/>
        <v>26790</v>
      </c>
      <c r="D85" s="5">
        <v>26790</v>
      </c>
      <c r="E85" s="5">
        <f t="shared" si="11"/>
        <v>0</v>
      </c>
      <c r="F85" s="13">
        <v>14656</v>
      </c>
      <c r="G85" s="8">
        <v>-14656</v>
      </c>
    </row>
    <row r="86" spans="1:7" x14ac:dyDescent="0.25">
      <c r="A86" s="47">
        <v>5610</v>
      </c>
      <c r="B86" s="6" t="s">
        <v>74</v>
      </c>
      <c r="C86" s="5">
        <f t="shared" si="10"/>
        <v>38514</v>
      </c>
      <c r="D86" s="5">
        <v>12724</v>
      </c>
      <c r="E86" s="5">
        <f t="shared" si="11"/>
        <v>25790</v>
      </c>
      <c r="F86" s="13">
        <v>18570</v>
      </c>
      <c r="G86" s="8">
        <v>7220</v>
      </c>
    </row>
    <row r="87" spans="1:7" x14ac:dyDescent="0.25">
      <c r="A87" s="47">
        <v>5611</v>
      </c>
      <c r="B87" s="6" t="s">
        <v>75</v>
      </c>
      <c r="C87" s="5">
        <f t="shared" si="10"/>
        <v>0</v>
      </c>
      <c r="D87" s="5">
        <v>0</v>
      </c>
      <c r="E87" s="5">
        <f t="shared" si="11"/>
        <v>0</v>
      </c>
      <c r="F87" s="13">
        <v>3949</v>
      </c>
      <c r="G87" s="8">
        <v>-3949</v>
      </c>
    </row>
    <row r="88" spans="1:7" ht="15.75" x14ac:dyDescent="0.25">
      <c r="A88" s="47" t="s">
        <v>298</v>
      </c>
      <c r="B88" s="7"/>
      <c r="C88" s="50">
        <f>SUM(C78:C87)</f>
        <v>1943831</v>
      </c>
      <c r="D88" s="50">
        <f>SUM(D78:D87)</f>
        <v>362559</v>
      </c>
      <c r="E88" s="50">
        <f>SUM(E78:E87)</f>
        <v>1581272</v>
      </c>
      <c r="F88" s="50">
        <f>SUM(F78:F87)</f>
        <v>815640</v>
      </c>
      <c r="G88" s="50">
        <v>765632</v>
      </c>
    </row>
    <row r="89" spans="1:7" x14ac:dyDescent="0.25">
      <c r="A89" s="47" t="s">
        <v>298</v>
      </c>
      <c r="B89" s="4" t="s">
        <v>76</v>
      </c>
      <c r="C89" s="5">
        <f>D89+E89</f>
        <v>0</v>
      </c>
      <c r="D89" s="5"/>
      <c r="E89" s="5">
        <f>F89+G89</f>
        <v>0</v>
      </c>
      <c r="F89" s="13"/>
      <c r="G89" s="8">
        <v>0</v>
      </c>
    </row>
    <row r="90" spans="1:7" x14ac:dyDescent="0.25">
      <c r="A90" s="47">
        <v>5701</v>
      </c>
      <c r="B90" s="6" t="s">
        <v>77</v>
      </c>
      <c r="C90" s="5">
        <f>D90+E90</f>
        <v>575659</v>
      </c>
      <c r="D90" s="5">
        <v>124763</v>
      </c>
      <c r="E90" s="5">
        <f>F90+G90</f>
        <v>450896</v>
      </c>
      <c r="F90" s="13">
        <v>483084</v>
      </c>
      <c r="G90" s="8">
        <v>-32188</v>
      </c>
    </row>
    <row r="91" spans="1:7" x14ac:dyDescent="0.25">
      <c r="A91" s="47">
        <v>5702</v>
      </c>
      <c r="B91" s="6" t="s">
        <v>78</v>
      </c>
      <c r="C91" s="5">
        <f>D91+E91</f>
        <v>49529</v>
      </c>
      <c r="D91" s="5">
        <v>49056</v>
      </c>
      <c r="E91" s="5">
        <f>F91+G91</f>
        <v>473</v>
      </c>
      <c r="F91" s="13">
        <v>12618</v>
      </c>
      <c r="G91" s="8">
        <v>-12145</v>
      </c>
    </row>
    <row r="92" spans="1:7" x14ac:dyDescent="0.25">
      <c r="A92" s="47">
        <v>5703</v>
      </c>
      <c r="B92" s="6" t="s">
        <v>79</v>
      </c>
      <c r="C92" s="5">
        <f>D92+E92</f>
        <v>406733</v>
      </c>
      <c r="D92" s="5">
        <v>133279</v>
      </c>
      <c r="E92" s="5">
        <f>F92+G92</f>
        <v>273454</v>
      </c>
      <c r="F92" s="13">
        <v>199725</v>
      </c>
      <c r="G92" s="8">
        <v>73729</v>
      </c>
    </row>
    <row r="93" spans="1:7" x14ac:dyDescent="0.25">
      <c r="A93" s="47">
        <v>5704</v>
      </c>
      <c r="B93" s="6" t="s">
        <v>80</v>
      </c>
      <c r="C93" s="5">
        <f>D93+E93</f>
        <v>55629</v>
      </c>
      <c r="D93" s="5">
        <v>42405</v>
      </c>
      <c r="E93" s="5">
        <f>F93+G93</f>
        <v>13224</v>
      </c>
      <c r="F93" s="13">
        <v>19093</v>
      </c>
      <c r="G93" s="8">
        <v>-5869</v>
      </c>
    </row>
    <row r="94" spans="1:7" ht="15.75" x14ac:dyDescent="0.25">
      <c r="A94" s="47" t="s">
        <v>298</v>
      </c>
      <c r="B94" s="7"/>
      <c r="C94" s="50">
        <f>SUM(C90:C93)</f>
        <v>1087550</v>
      </c>
      <c r="D94" s="50">
        <f>SUM(D90:D93)</f>
        <v>349503</v>
      </c>
      <c r="E94" s="50">
        <f>SUM(E90:E93)</f>
        <v>738047</v>
      </c>
      <c r="F94" s="50">
        <f>SUM(F90:F93)</f>
        <v>714520</v>
      </c>
      <c r="G94" s="50">
        <v>23527</v>
      </c>
    </row>
    <row r="95" spans="1:7" x14ac:dyDescent="0.25">
      <c r="A95" s="47" t="s">
        <v>298</v>
      </c>
      <c r="B95" s="4" t="s">
        <v>81</v>
      </c>
      <c r="C95" s="5">
        <f t="shared" ref="C95:C103" si="12">D95+E95</f>
        <v>0</v>
      </c>
      <c r="D95" s="5"/>
      <c r="E95" s="5">
        <f t="shared" ref="E95:E103" si="13">F95+G95</f>
        <v>0</v>
      </c>
      <c r="F95" s="13"/>
      <c r="G95" s="8">
        <v>0</v>
      </c>
    </row>
    <row r="96" spans="1:7" x14ac:dyDescent="0.25">
      <c r="A96" s="47">
        <v>5801</v>
      </c>
      <c r="B96" s="6" t="s">
        <v>82</v>
      </c>
      <c r="C96" s="5">
        <f t="shared" si="12"/>
        <v>311135</v>
      </c>
      <c r="D96" s="5">
        <v>83910</v>
      </c>
      <c r="E96" s="5">
        <f t="shared" si="13"/>
        <v>227225</v>
      </c>
      <c r="F96" s="13">
        <v>96453</v>
      </c>
      <c r="G96" s="8">
        <v>130772</v>
      </c>
    </row>
    <row r="97" spans="1:7" x14ac:dyDescent="0.25">
      <c r="A97" s="47">
        <v>5802</v>
      </c>
      <c r="B97" s="6" t="s">
        <v>83</v>
      </c>
      <c r="C97" s="5">
        <f t="shared" si="12"/>
        <v>191078</v>
      </c>
      <c r="D97" s="5">
        <v>37658</v>
      </c>
      <c r="E97" s="5">
        <f t="shared" si="13"/>
        <v>153420</v>
      </c>
      <c r="F97" s="13">
        <v>57552</v>
      </c>
      <c r="G97" s="8">
        <v>95868</v>
      </c>
    </row>
    <row r="98" spans="1:7" x14ac:dyDescent="0.25">
      <c r="A98" s="47">
        <v>5803</v>
      </c>
      <c r="B98" s="6" t="s">
        <v>84</v>
      </c>
      <c r="C98" s="5">
        <f t="shared" si="12"/>
        <v>1700385</v>
      </c>
      <c r="D98" s="5">
        <v>456663</v>
      </c>
      <c r="E98" s="5">
        <f t="shared" si="13"/>
        <v>1243722</v>
      </c>
      <c r="F98" s="13">
        <v>664506</v>
      </c>
      <c r="G98" s="8">
        <v>579216</v>
      </c>
    </row>
    <row r="99" spans="1:7" x14ac:dyDescent="0.25">
      <c r="A99" s="47">
        <v>5804</v>
      </c>
      <c r="B99" s="6" t="s">
        <v>85</v>
      </c>
      <c r="C99" s="5">
        <f t="shared" si="12"/>
        <v>210450</v>
      </c>
      <c r="D99" s="5">
        <v>0</v>
      </c>
      <c r="E99" s="5">
        <f t="shared" si="13"/>
        <v>210450</v>
      </c>
      <c r="F99" s="13">
        <v>79215</v>
      </c>
      <c r="G99" s="8">
        <v>131235</v>
      </c>
    </row>
    <row r="100" spans="1:7" x14ac:dyDescent="0.25">
      <c r="A100" s="47">
        <v>5805</v>
      </c>
      <c r="B100" s="6" t="s">
        <v>86</v>
      </c>
      <c r="C100" s="5">
        <f t="shared" si="12"/>
        <v>29663</v>
      </c>
      <c r="D100" s="5">
        <v>14968</v>
      </c>
      <c r="E100" s="5">
        <f t="shared" si="13"/>
        <v>14695</v>
      </c>
      <c r="F100" s="13">
        <v>20728</v>
      </c>
      <c r="G100" s="8">
        <v>-6033</v>
      </c>
    </row>
    <row r="101" spans="1:7" x14ac:dyDescent="0.25">
      <c r="A101" s="47">
        <v>5806</v>
      </c>
      <c r="B101" s="6" t="s">
        <v>87</v>
      </c>
      <c r="C101" s="5">
        <f t="shared" si="12"/>
        <v>108472</v>
      </c>
      <c r="D101" s="5">
        <v>14118</v>
      </c>
      <c r="E101" s="5">
        <f t="shared" si="13"/>
        <v>94354</v>
      </c>
      <c r="F101" s="13">
        <v>13818</v>
      </c>
      <c r="G101" s="8">
        <v>80536</v>
      </c>
    </row>
    <row r="102" spans="1:7" x14ac:dyDescent="0.25">
      <c r="A102" s="47">
        <v>5807</v>
      </c>
      <c r="B102" s="6" t="s">
        <v>88</v>
      </c>
      <c r="C102" s="5">
        <f t="shared" si="12"/>
        <v>46242</v>
      </c>
      <c r="D102" s="5">
        <v>46242</v>
      </c>
      <c r="E102" s="5">
        <f t="shared" si="13"/>
        <v>0</v>
      </c>
      <c r="F102" s="13">
        <v>23348</v>
      </c>
      <c r="G102" s="8">
        <v>-23348</v>
      </c>
    </row>
    <row r="103" spans="1:7" x14ac:dyDescent="0.25">
      <c r="A103" s="47">
        <v>5808</v>
      </c>
      <c r="B103" s="6" t="s">
        <v>89</v>
      </c>
      <c r="C103" s="5">
        <f t="shared" si="12"/>
        <v>36131</v>
      </c>
      <c r="D103" s="5">
        <v>34501</v>
      </c>
      <c r="E103" s="5">
        <f t="shared" si="13"/>
        <v>1630</v>
      </c>
      <c r="F103" s="13">
        <v>6143</v>
      </c>
      <c r="G103" s="8">
        <v>-4513</v>
      </c>
    </row>
    <row r="104" spans="1:7" ht="15.75" x14ac:dyDescent="0.25">
      <c r="A104" s="47" t="s">
        <v>298</v>
      </c>
      <c r="B104" s="7"/>
      <c r="C104" s="50">
        <f>SUM(C96:C103)</f>
        <v>2633556</v>
      </c>
      <c r="D104" s="50">
        <f>SUM(D96:D103)</f>
        <v>688060</v>
      </c>
      <c r="E104" s="50">
        <f>SUM(E96:E103)</f>
        <v>1945496</v>
      </c>
      <c r="F104" s="50">
        <f>SUM(F96:F103)</f>
        <v>961763</v>
      </c>
      <c r="G104" s="50">
        <v>983733</v>
      </c>
    </row>
    <row r="105" spans="1:7" x14ac:dyDescent="0.25">
      <c r="A105" s="47" t="s">
        <v>298</v>
      </c>
      <c r="B105" s="4" t="s">
        <v>90</v>
      </c>
      <c r="C105" s="5">
        <f t="shared" ref="C105:C112" si="14">D105+E105</f>
        <v>0</v>
      </c>
      <c r="D105" s="5"/>
      <c r="E105" s="5">
        <f t="shared" ref="E105:E112" si="15">F105+G105</f>
        <v>0</v>
      </c>
      <c r="F105" s="13"/>
      <c r="G105" s="8">
        <v>0</v>
      </c>
    </row>
    <row r="106" spans="1:7" x14ac:dyDescent="0.25">
      <c r="A106" s="47">
        <v>5901</v>
      </c>
      <c r="B106" s="6" t="s">
        <v>91</v>
      </c>
      <c r="C106" s="5">
        <f t="shared" si="14"/>
        <v>147880</v>
      </c>
      <c r="D106" s="5">
        <v>103894</v>
      </c>
      <c r="E106" s="5">
        <f t="shared" si="15"/>
        <v>43986</v>
      </c>
      <c r="F106" s="13">
        <v>51795</v>
      </c>
      <c r="G106" s="8">
        <v>-7809</v>
      </c>
    </row>
    <row r="107" spans="1:7" x14ac:dyDescent="0.25">
      <c r="A107" s="47">
        <v>5902</v>
      </c>
      <c r="B107" s="6" t="s">
        <v>92</v>
      </c>
      <c r="C107" s="5">
        <f t="shared" si="14"/>
        <v>27193</v>
      </c>
      <c r="D107" s="5">
        <v>27193</v>
      </c>
      <c r="E107" s="5">
        <f t="shared" si="15"/>
        <v>0</v>
      </c>
      <c r="F107" s="13">
        <v>13104</v>
      </c>
      <c r="G107" s="8">
        <v>-13104</v>
      </c>
    </row>
    <row r="108" spans="1:7" x14ac:dyDescent="0.25">
      <c r="A108" s="47">
        <v>5903</v>
      </c>
      <c r="B108" s="6" t="s">
        <v>93</v>
      </c>
      <c r="C108" s="5">
        <f t="shared" si="14"/>
        <v>283311</v>
      </c>
      <c r="D108" s="5">
        <v>56912</v>
      </c>
      <c r="E108" s="5">
        <f t="shared" si="15"/>
        <v>226399</v>
      </c>
      <c r="F108" s="13">
        <v>94215</v>
      </c>
      <c r="G108" s="8">
        <v>132184</v>
      </c>
    </row>
    <row r="109" spans="1:7" x14ac:dyDescent="0.25">
      <c r="A109" s="47">
        <v>5904</v>
      </c>
      <c r="B109" s="6" t="s">
        <v>94</v>
      </c>
      <c r="C109" s="5">
        <f t="shared" si="14"/>
        <v>256060</v>
      </c>
      <c r="D109" s="5">
        <v>161190</v>
      </c>
      <c r="E109" s="5">
        <f t="shared" si="15"/>
        <v>94870</v>
      </c>
      <c r="F109" s="13">
        <v>72531</v>
      </c>
      <c r="G109" s="8">
        <v>22339</v>
      </c>
    </row>
    <row r="110" spans="1:7" x14ac:dyDescent="0.25">
      <c r="A110" s="47">
        <v>5905</v>
      </c>
      <c r="B110" s="6" t="s">
        <v>95</v>
      </c>
      <c r="C110" s="5">
        <f t="shared" si="14"/>
        <v>2781571</v>
      </c>
      <c r="D110" s="5">
        <v>540444</v>
      </c>
      <c r="E110" s="5">
        <f t="shared" si="15"/>
        <v>2241127</v>
      </c>
      <c r="F110" s="13">
        <v>633147</v>
      </c>
      <c r="G110" s="8">
        <v>1607980</v>
      </c>
    </row>
    <row r="111" spans="1:7" x14ac:dyDescent="0.25">
      <c r="A111" s="47">
        <v>5906</v>
      </c>
      <c r="B111" s="6" t="s">
        <v>96</v>
      </c>
      <c r="C111" s="5">
        <f t="shared" si="14"/>
        <v>316539</v>
      </c>
      <c r="D111" s="5">
        <v>77490</v>
      </c>
      <c r="E111" s="5">
        <f t="shared" si="15"/>
        <v>239049</v>
      </c>
      <c r="F111" s="13">
        <v>86352</v>
      </c>
      <c r="G111" s="8">
        <v>152697</v>
      </c>
    </row>
    <row r="112" spans="1:7" x14ac:dyDescent="0.25">
      <c r="A112" s="47">
        <v>5907</v>
      </c>
      <c r="B112" s="6" t="s">
        <v>97</v>
      </c>
      <c r="C112" s="5">
        <f t="shared" si="14"/>
        <v>15433</v>
      </c>
      <c r="D112" s="5">
        <v>0</v>
      </c>
      <c r="E112" s="5">
        <f t="shared" si="15"/>
        <v>15433</v>
      </c>
      <c r="F112" s="13">
        <v>11652</v>
      </c>
      <c r="G112" s="8">
        <v>3781</v>
      </c>
    </row>
    <row r="113" spans="1:7" ht="15.75" x14ac:dyDescent="0.25">
      <c r="A113" s="47" t="s">
        <v>298</v>
      </c>
      <c r="B113" s="6"/>
      <c r="C113" s="50">
        <f>SUM(C106:C112)</f>
        <v>3827987</v>
      </c>
      <c r="D113" s="50">
        <f>SUM(D106:D112)</f>
        <v>967123</v>
      </c>
      <c r="E113" s="50">
        <f>SUM(E106:E112)</f>
        <v>2860864</v>
      </c>
      <c r="F113" s="50">
        <f>SUM(F106:F112)</f>
        <v>962796</v>
      </c>
      <c r="G113" s="50">
        <v>1898068</v>
      </c>
    </row>
    <row r="114" spans="1:7" x14ac:dyDescent="0.25">
      <c r="A114" s="47" t="s">
        <v>298</v>
      </c>
      <c r="B114" s="4" t="s">
        <v>98</v>
      </c>
      <c r="C114" s="5">
        <f t="shared" ref="C114:C123" si="16">D114+E114</f>
        <v>0</v>
      </c>
      <c r="D114" s="5"/>
      <c r="E114" s="5">
        <f t="shared" ref="E114:E123" si="17">F114+G114</f>
        <v>0</v>
      </c>
      <c r="F114" s="13"/>
      <c r="G114" s="8">
        <v>0</v>
      </c>
    </row>
    <row r="115" spans="1:7" x14ac:dyDescent="0.25">
      <c r="A115" s="47">
        <v>6001</v>
      </c>
      <c r="B115" s="6" t="s">
        <v>99</v>
      </c>
      <c r="C115" s="5">
        <f t="shared" si="16"/>
        <v>82524</v>
      </c>
      <c r="D115" s="5">
        <v>10663</v>
      </c>
      <c r="E115" s="5">
        <f t="shared" si="17"/>
        <v>71861</v>
      </c>
      <c r="F115" s="13">
        <v>29916</v>
      </c>
      <c r="G115" s="8">
        <v>41945</v>
      </c>
    </row>
    <row r="116" spans="1:7" x14ac:dyDescent="0.25">
      <c r="A116" s="47">
        <v>6002</v>
      </c>
      <c r="B116" s="6" t="s">
        <v>100</v>
      </c>
      <c r="C116" s="5">
        <f t="shared" si="16"/>
        <v>1895</v>
      </c>
      <c r="D116" s="5">
        <v>0</v>
      </c>
      <c r="E116" s="5">
        <f t="shared" si="17"/>
        <v>1895</v>
      </c>
      <c r="F116" s="13">
        <v>1895</v>
      </c>
      <c r="G116" s="8">
        <v>0</v>
      </c>
    </row>
    <row r="117" spans="1:7" x14ac:dyDescent="0.25">
      <c r="A117" s="47">
        <v>6003</v>
      </c>
      <c r="B117" s="6" t="s">
        <v>101</v>
      </c>
      <c r="C117" s="5">
        <f t="shared" si="16"/>
        <v>333971</v>
      </c>
      <c r="D117" s="5">
        <v>274407</v>
      </c>
      <c r="E117" s="5">
        <f t="shared" si="17"/>
        <v>59564</v>
      </c>
      <c r="F117" s="13">
        <v>90384</v>
      </c>
      <c r="G117" s="8">
        <v>-30820</v>
      </c>
    </row>
    <row r="118" spans="1:7" x14ac:dyDescent="0.25">
      <c r="A118" s="47">
        <v>6004</v>
      </c>
      <c r="B118" s="6" t="s">
        <v>102</v>
      </c>
      <c r="C118" s="5">
        <f t="shared" si="16"/>
        <v>0</v>
      </c>
      <c r="D118" s="5">
        <v>0</v>
      </c>
      <c r="E118" s="5">
        <f t="shared" si="17"/>
        <v>0</v>
      </c>
      <c r="F118" s="13">
        <v>4522</v>
      </c>
      <c r="G118" s="8">
        <v>-4522</v>
      </c>
    </row>
    <row r="119" spans="1:7" x14ac:dyDescent="0.25">
      <c r="A119" s="47">
        <v>6005</v>
      </c>
      <c r="B119" s="6" t="s">
        <v>103</v>
      </c>
      <c r="C119" s="5">
        <f t="shared" si="16"/>
        <v>146116</v>
      </c>
      <c r="D119" s="5">
        <v>116326</v>
      </c>
      <c r="E119" s="5">
        <f t="shared" si="17"/>
        <v>29790</v>
      </c>
      <c r="F119" s="13">
        <v>137159</v>
      </c>
      <c r="G119" s="8">
        <v>-107369</v>
      </c>
    </row>
    <row r="120" spans="1:7" x14ac:dyDescent="0.25">
      <c r="A120" s="47">
        <v>6006</v>
      </c>
      <c r="B120" s="6" t="s">
        <v>104</v>
      </c>
      <c r="C120" s="5">
        <f t="shared" si="16"/>
        <v>8961</v>
      </c>
      <c r="D120" s="5">
        <v>8424</v>
      </c>
      <c r="E120" s="5">
        <f t="shared" si="17"/>
        <v>537</v>
      </c>
      <c r="F120" s="13">
        <v>1939</v>
      </c>
      <c r="G120" s="8">
        <v>-1402</v>
      </c>
    </row>
    <row r="121" spans="1:7" x14ac:dyDescent="0.25">
      <c r="A121" s="47">
        <v>6007</v>
      </c>
      <c r="B121" s="6" t="s">
        <v>105</v>
      </c>
      <c r="C121" s="5">
        <f t="shared" si="16"/>
        <v>17998</v>
      </c>
      <c r="D121" s="5">
        <v>17998</v>
      </c>
      <c r="E121" s="5">
        <f t="shared" si="17"/>
        <v>0</v>
      </c>
      <c r="F121" s="13">
        <v>2551</v>
      </c>
      <c r="G121" s="8">
        <v>-2551</v>
      </c>
    </row>
    <row r="122" spans="1:7" x14ac:dyDescent="0.25">
      <c r="A122" s="47">
        <v>6008</v>
      </c>
      <c r="B122" s="6" t="s">
        <v>106</v>
      </c>
      <c r="C122" s="5">
        <f t="shared" si="16"/>
        <v>48477</v>
      </c>
      <c r="D122" s="5">
        <v>33271</v>
      </c>
      <c r="E122" s="5">
        <f t="shared" si="17"/>
        <v>15206</v>
      </c>
      <c r="F122" s="13">
        <v>10746</v>
      </c>
      <c r="G122" s="8">
        <v>4460</v>
      </c>
    </row>
    <row r="123" spans="1:7" x14ac:dyDescent="0.25">
      <c r="A123" s="47">
        <v>6009</v>
      </c>
      <c r="B123" s="6" t="s">
        <v>107</v>
      </c>
      <c r="C123" s="5">
        <f t="shared" si="16"/>
        <v>0</v>
      </c>
      <c r="D123" s="5">
        <v>0</v>
      </c>
      <c r="E123" s="5">
        <f t="shared" si="17"/>
        <v>0</v>
      </c>
      <c r="F123" s="13">
        <v>432</v>
      </c>
      <c r="G123" s="8">
        <v>-432</v>
      </c>
    </row>
    <row r="124" spans="1:7" ht="15.75" x14ac:dyDescent="0.25">
      <c r="A124" s="47" t="s">
        <v>298</v>
      </c>
      <c r="B124" s="6"/>
      <c r="C124" s="50">
        <f>SUM(C115:C123)</f>
        <v>639942</v>
      </c>
      <c r="D124" s="50">
        <f>SUM(D115:D123)</f>
        <v>461089</v>
      </c>
      <c r="E124" s="50">
        <f>SUM(E115:E123)</f>
        <v>178853</v>
      </c>
      <c r="F124" s="50">
        <f>SUM(F115:F123)</f>
        <v>279544</v>
      </c>
      <c r="G124" s="50">
        <v>-100691</v>
      </c>
    </row>
    <row r="125" spans="1:7" x14ac:dyDescent="0.25">
      <c r="A125" s="47" t="s">
        <v>298</v>
      </c>
      <c r="B125" s="4" t="s">
        <v>108</v>
      </c>
      <c r="C125" s="5">
        <f t="shared" ref="C125:C133" si="18">D125+E125</f>
        <v>0</v>
      </c>
      <c r="D125" s="5"/>
      <c r="E125" s="5">
        <f t="shared" ref="E125:E133" si="19">F125+G125</f>
        <v>0</v>
      </c>
      <c r="F125" s="13"/>
      <c r="G125" s="8">
        <v>0</v>
      </c>
    </row>
    <row r="126" spans="1:7" x14ac:dyDescent="0.25">
      <c r="A126" s="47">
        <v>6101</v>
      </c>
      <c r="B126" s="6" t="s">
        <v>109</v>
      </c>
      <c r="C126" s="5">
        <f t="shared" si="18"/>
        <v>15582</v>
      </c>
      <c r="D126" s="5">
        <v>15582</v>
      </c>
      <c r="E126" s="5">
        <f t="shared" si="19"/>
        <v>0</v>
      </c>
      <c r="F126" s="13">
        <v>3214</v>
      </c>
      <c r="G126" s="8">
        <v>-3214</v>
      </c>
    </row>
    <row r="127" spans="1:7" x14ac:dyDescent="0.25">
      <c r="A127" s="47">
        <v>6102</v>
      </c>
      <c r="B127" s="9" t="s">
        <v>110</v>
      </c>
      <c r="C127" s="5">
        <f t="shared" si="18"/>
        <v>0</v>
      </c>
      <c r="D127" s="5">
        <v>0</v>
      </c>
      <c r="E127" s="5">
        <f t="shared" si="19"/>
        <v>0</v>
      </c>
      <c r="F127" s="13">
        <v>4712</v>
      </c>
      <c r="G127" s="8">
        <v>-4712</v>
      </c>
    </row>
    <row r="128" spans="1:7" x14ac:dyDescent="0.25">
      <c r="A128" s="47">
        <v>6103</v>
      </c>
      <c r="B128" s="9" t="s">
        <v>111</v>
      </c>
      <c r="C128" s="5">
        <f t="shared" si="18"/>
        <v>665980</v>
      </c>
      <c r="D128" s="5">
        <v>251785</v>
      </c>
      <c r="E128" s="5">
        <f t="shared" si="19"/>
        <v>414195</v>
      </c>
      <c r="F128" s="13">
        <v>346617</v>
      </c>
      <c r="G128" s="8">
        <v>67578</v>
      </c>
    </row>
    <row r="129" spans="1:7" x14ac:dyDescent="0.25">
      <c r="A129" s="47">
        <v>6104</v>
      </c>
      <c r="B129" s="9" t="s">
        <v>112</v>
      </c>
      <c r="C129" s="5">
        <f t="shared" si="18"/>
        <v>111423</v>
      </c>
      <c r="D129" s="5">
        <v>69749</v>
      </c>
      <c r="E129" s="5">
        <f t="shared" si="19"/>
        <v>41674</v>
      </c>
      <c r="F129" s="13">
        <v>85938</v>
      </c>
      <c r="G129" s="8">
        <v>-44264</v>
      </c>
    </row>
    <row r="130" spans="1:7" x14ac:dyDescent="0.25">
      <c r="A130" s="47">
        <v>6105</v>
      </c>
      <c r="B130" s="9" t="s">
        <v>113</v>
      </c>
      <c r="C130" s="5">
        <f t="shared" si="18"/>
        <v>122280</v>
      </c>
      <c r="D130" s="5">
        <v>98561</v>
      </c>
      <c r="E130" s="5">
        <f t="shared" si="19"/>
        <v>23719</v>
      </c>
      <c r="F130" s="13">
        <v>35564</v>
      </c>
      <c r="G130" s="8">
        <v>-11845</v>
      </c>
    </row>
    <row r="131" spans="1:7" x14ac:dyDescent="0.25">
      <c r="A131" s="47">
        <v>6106</v>
      </c>
      <c r="B131" s="9" t="s">
        <v>114</v>
      </c>
      <c r="C131" s="5">
        <f t="shared" si="18"/>
        <v>319357</v>
      </c>
      <c r="D131" s="5">
        <v>100842</v>
      </c>
      <c r="E131" s="5">
        <f t="shared" si="19"/>
        <v>218515</v>
      </c>
      <c r="F131" s="13">
        <v>169077</v>
      </c>
      <c r="G131" s="8">
        <v>49438</v>
      </c>
    </row>
    <row r="132" spans="1:7" x14ac:dyDescent="0.25">
      <c r="A132" s="47">
        <v>6107</v>
      </c>
      <c r="B132" s="9" t="s">
        <v>115</v>
      </c>
      <c r="C132" s="5">
        <f t="shared" si="18"/>
        <v>24538</v>
      </c>
      <c r="D132" s="5">
        <v>24538</v>
      </c>
      <c r="E132" s="5">
        <f t="shared" si="19"/>
        <v>0</v>
      </c>
      <c r="F132" s="13">
        <v>7503</v>
      </c>
      <c r="G132" s="8">
        <v>-7503</v>
      </c>
    </row>
    <row r="133" spans="1:7" x14ac:dyDescent="0.25">
      <c r="A133" s="47">
        <v>6108</v>
      </c>
      <c r="B133" s="9" t="s">
        <v>116</v>
      </c>
      <c r="C133" s="5">
        <f t="shared" si="18"/>
        <v>8206</v>
      </c>
      <c r="D133" s="5">
        <v>0</v>
      </c>
      <c r="E133" s="5">
        <f t="shared" si="19"/>
        <v>8206</v>
      </c>
      <c r="F133" s="13">
        <v>8206</v>
      </c>
      <c r="G133" s="8">
        <v>0</v>
      </c>
    </row>
    <row r="134" spans="1:7" ht="15.75" x14ac:dyDescent="0.25">
      <c r="A134" s="47" t="s">
        <v>298</v>
      </c>
      <c r="B134" s="6"/>
      <c r="C134" s="50">
        <f>SUM(C126:C133)</f>
        <v>1267366</v>
      </c>
      <c r="D134" s="50">
        <f>SUM(D126:D133)</f>
        <v>561057</v>
      </c>
      <c r="E134" s="50">
        <f>SUM(E126:E133)</f>
        <v>706309</v>
      </c>
      <c r="F134" s="50">
        <f>SUM(F126:F133)</f>
        <v>660831</v>
      </c>
      <c r="G134" s="50">
        <v>45478</v>
      </c>
    </row>
    <row r="135" spans="1:7" x14ac:dyDescent="0.25">
      <c r="A135" s="47" t="s">
        <v>298</v>
      </c>
      <c r="B135" s="4" t="s">
        <v>117</v>
      </c>
      <c r="C135" s="5">
        <f t="shared" ref="C135:C146" si="20">D135+E135</f>
        <v>0</v>
      </c>
      <c r="D135" s="5"/>
      <c r="E135" s="5">
        <f t="shared" ref="E135:E146" si="21">F135+G135</f>
        <v>0</v>
      </c>
      <c r="F135" s="13"/>
      <c r="G135" s="8">
        <v>0</v>
      </c>
    </row>
    <row r="136" spans="1:7" x14ac:dyDescent="0.25">
      <c r="A136" s="47">
        <v>6201</v>
      </c>
      <c r="B136" s="9" t="s">
        <v>118</v>
      </c>
      <c r="C136" s="5">
        <f t="shared" si="20"/>
        <v>180837</v>
      </c>
      <c r="D136" s="5">
        <v>85555</v>
      </c>
      <c r="E136" s="5">
        <f t="shared" si="21"/>
        <v>95282</v>
      </c>
      <c r="F136" s="13">
        <v>76185</v>
      </c>
      <c r="G136" s="8">
        <v>19097</v>
      </c>
    </row>
    <row r="137" spans="1:7" x14ac:dyDescent="0.25">
      <c r="A137" s="47">
        <v>6202</v>
      </c>
      <c r="B137" s="6" t="s">
        <v>119</v>
      </c>
      <c r="C137" s="5">
        <f t="shared" si="20"/>
        <v>0</v>
      </c>
      <c r="D137" s="5">
        <v>0</v>
      </c>
      <c r="E137" s="5">
        <f t="shared" si="21"/>
        <v>0</v>
      </c>
      <c r="F137" s="13">
        <v>7481</v>
      </c>
      <c r="G137" s="8">
        <v>-7481</v>
      </c>
    </row>
    <row r="138" spans="1:7" x14ac:dyDescent="0.25">
      <c r="A138" s="47">
        <v>6203</v>
      </c>
      <c r="B138" s="6" t="s">
        <v>120</v>
      </c>
      <c r="C138" s="5">
        <f t="shared" si="20"/>
        <v>0</v>
      </c>
      <c r="D138" s="5">
        <v>0</v>
      </c>
      <c r="E138" s="5">
        <f t="shared" si="21"/>
        <v>0</v>
      </c>
      <c r="F138" s="13">
        <v>3722</v>
      </c>
      <c r="G138" s="8">
        <v>-3722</v>
      </c>
    </row>
    <row r="139" spans="1:7" x14ac:dyDescent="0.25">
      <c r="A139" s="47">
        <v>6204</v>
      </c>
      <c r="B139" s="6" t="s">
        <v>121</v>
      </c>
      <c r="C139" s="5">
        <f t="shared" si="20"/>
        <v>15032</v>
      </c>
      <c r="D139" s="5">
        <v>15032</v>
      </c>
      <c r="E139" s="5">
        <f t="shared" si="21"/>
        <v>0</v>
      </c>
      <c r="F139" s="13">
        <v>9890</v>
      </c>
      <c r="G139" s="8">
        <v>-9890</v>
      </c>
    </row>
    <row r="140" spans="1:7" x14ac:dyDescent="0.25">
      <c r="A140" s="47">
        <v>6205</v>
      </c>
      <c r="B140" s="6" t="s">
        <v>122</v>
      </c>
      <c r="C140" s="5">
        <f t="shared" si="20"/>
        <v>17395</v>
      </c>
      <c r="D140" s="5">
        <v>17395</v>
      </c>
      <c r="E140" s="5">
        <f t="shared" si="21"/>
        <v>0</v>
      </c>
      <c r="F140" s="13">
        <v>9112</v>
      </c>
      <c r="G140" s="8">
        <v>-9112</v>
      </c>
    </row>
    <row r="141" spans="1:7" x14ac:dyDescent="0.25">
      <c r="A141" s="47">
        <v>6206</v>
      </c>
      <c r="B141" s="6" t="s">
        <v>123</v>
      </c>
      <c r="C141" s="5">
        <f t="shared" si="20"/>
        <v>0</v>
      </c>
      <c r="D141" s="5">
        <v>0</v>
      </c>
      <c r="E141" s="5">
        <f t="shared" si="21"/>
        <v>0</v>
      </c>
      <c r="F141" s="13">
        <v>1867</v>
      </c>
      <c r="G141" s="8">
        <v>-1867</v>
      </c>
    </row>
    <row r="142" spans="1:7" x14ac:dyDescent="0.25">
      <c r="A142" s="47">
        <v>6207</v>
      </c>
      <c r="B142" s="6" t="s">
        <v>124</v>
      </c>
      <c r="C142" s="5">
        <f t="shared" si="20"/>
        <v>123058</v>
      </c>
      <c r="D142" s="5">
        <v>120367</v>
      </c>
      <c r="E142" s="5">
        <f t="shared" si="21"/>
        <v>2691</v>
      </c>
      <c r="F142" s="13">
        <v>149937</v>
      </c>
      <c r="G142" s="8">
        <v>-147246</v>
      </c>
    </row>
    <row r="143" spans="1:7" x14ac:dyDescent="0.25">
      <c r="A143" s="47">
        <v>6208</v>
      </c>
      <c r="B143" s="6" t="s">
        <v>125</v>
      </c>
      <c r="C143" s="5">
        <f t="shared" si="20"/>
        <v>0</v>
      </c>
      <c r="D143" s="5">
        <v>0</v>
      </c>
      <c r="E143" s="5">
        <f t="shared" si="21"/>
        <v>0</v>
      </c>
      <c r="F143" s="13">
        <v>3218</v>
      </c>
      <c r="G143" s="8">
        <v>-3218</v>
      </c>
    </row>
    <row r="144" spans="1:7" x14ac:dyDescent="0.25">
      <c r="A144" s="47">
        <v>6209</v>
      </c>
      <c r="B144" s="6" t="s">
        <v>126</v>
      </c>
      <c r="C144" s="5">
        <f t="shared" si="20"/>
        <v>960884</v>
      </c>
      <c r="D144" s="5">
        <v>218022</v>
      </c>
      <c r="E144" s="5">
        <f t="shared" si="21"/>
        <v>742862</v>
      </c>
      <c r="F144" s="13">
        <v>381102</v>
      </c>
      <c r="G144" s="8">
        <v>361760</v>
      </c>
    </row>
    <row r="145" spans="1:7" x14ac:dyDescent="0.25">
      <c r="A145" s="47">
        <v>6210</v>
      </c>
      <c r="B145" s="6" t="s">
        <v>127</v>
      </c>
      <c r="C145" s="5">
        <f t="shared" si="20"/>
        <v>23451</v>
      </c>
      <c r="D145" s="5">
        <v>22689</v>
      </c>
      <c r="E145" s="5">
        <f t="shared" si="21"/>
        <v>762</v>
      </c>
      <c r="F145" s="13">
        <v>3316</v>
      </c>
      <c r="G145" s="8">
        <v>-2554</v>
      </c>
    </row>
    <row r="146" spans="1:7" x14ac:dyDescent="0.25">
      <c r="A146" s="47">
        <v>6211</v>
      </c>
      <c r="B146" s="6" t="s">
        <v>128</v>
      </c>
      <c r="C146" s="5">
        <f t="shared" si="20"/>
        <v>0</v>
      </c>
      <c r="D146" s="5">
        <v>0</v>
      </c>
      <c r="E146" s="5">
        <f t="shared" si="21"/>
        <v>0</v>
      </c>
      <c r="F146" s="13">
        <v>3225</v>
      </c>
      <c r="G146" s="8">
        <v>-3225</v>
      </c>
    </row>
    <row r="147" spans="1:7" ht="15.75" x14ac:dyDescent="0.25">
      <c r="A147" s="47" t="s">
        <v>298</v>
      </c>
      <c r="B147" s="6"/>
      <c r="C147" s="50">
        <f>SUM(C136:C146)</f>
        <v>1320657</v>
      </c>
      <c r="D147" s="50">
        <f>SUM(D136:D146)</f>
        <v>479060</v>
      </c>
      <c r="E147" s="50">
        <f>SUM(E136:E146)</f>
        <v>841597</v>
      </c>
      <c r="F147" s="50">
        <f>SUM(F136:F146)</f>
        <v>649055</v>
      </c>
      <c r="G147" s="50">
        <v>192542</v>
      </c>
    </row>
    <row r="148" spans="1:7" x14ac:dyDescent="0.25">
      <c r="A148" s="47" t="s">
        <v>298</v>
      </c>
      <c r="B148" s="4" t="s">
        <v>129</v>
      </c>
      <c r="C148" s="5">
        <f t="shared" ref="C148:C160" si="22">D148+E148</f>
        <v>0</v>
      </c>
      <c r="D148" s="5"/>
      <c r="E148" s="5">
        <f t="shared" ref="E148:E160" si="23">F148+G148</f>
        <v>0</v>
      </c>
      <c r="F148" s="13"/>
      <c r="G148" s="8">
        <v>0</v>
      </c>
    </row>
    <row r="149" spans="1:7" x14ac:dyDescent="0.25">
      <c r="A149" s="47">
        <v>6301</v>
      </c>
      <c r="B149" s="6" t="s">
        <v>130</v>
      </c>
      <c r="C149" s="5">
        <f t="shared" si="22"/>
        <v>35047</v>
      </c>
      <c r="D149" s="5">
        <v>29200</v>
      </c>
      <c r="E149" s="5">
        <f t="shared" si="23"/>
        <v>5847</v>
      </c>
      <c r="F149" s="13">
        <v>5847</v>
      </c>
      <c r="G149" s="8">
        <v>0</v>
      </c>
    </row>
    <row r="150" spans="1:7" x14ac:dyDescent="0.25">
      <c r="A150" s="47">
        <v>6302</v>
      </c>
      <c r="B150" s="6" t="s">
        <v>131</v>
      </c>
      <c r="C150" s="5">
        <f t="shared" si="22"/>
        <v>68320</v>
      </c>
      <c r="D150" s="5">
        <v>24309</v>
      </c>
      <c r="E150" s="5">
        <f t="shared" si="23"/>
        <v>44011</v>
      </c>
      <c r="F150" s="13">
        <v>26601</v>
      </c>
      <c r="G150" s="8">
        <v>17410</v>
      </c>
    </row>
    <row r="151" spans="1:7" x14ac:dyDescent="0.25">
      <c r="A151" s="47">
        <v>6303</v>
      </c>
      <c r="B151" s="6" t="s">
        <v>132</v>
      </c>
      <c r="C151" s="5">
        <f t="shared" si="22"/>
        <v>5502</v>
      </c>
      <c r="D151" s="5">
        <v>5502</v>
      </c>
      <c r="E151" s="5">
        <f t="shared" si="23"/>
        <v>0</v>
      </c>
      <c r="F151" s="13">
        <v>9376</v>
      </c>
      <c r="G151" s="8">
        <v>-9376</v>
      </c>
    </row>
    <row r="152" spans="1:7" x14ac:dyDescent="0.25">
      <c r="A152" s="47">
        <v>6304</v>
      </c>
      <c r="B152" s="6" t="s">
        <v>133</v>
      </c>
      <c r="C152" s="5">
        <f t="shared" si="22"/>
        <v>30140</v>
      </c>
      <c r="D152" s="5">
        <v>11012</v>
      </c>
      <c r="E152" s="5">
        <f t="shared" si="23"/>
        <v>19128</v>
      </c>
      <c r="F152" s="13">
        <v>72647</v>
      </c>
      <c r="G152" s="8">
        <v>-53519</v>
      </c>
    </row>
    <row r="153" spans="1:7" x14ac:dyDescent="0.25">
      <c r="A153" s="47">
        <v>6305</v>
      </c>
      <c r="B153" s="6" t="s">
        <v>134</v>
      </c>
      <c r="C153" s="5">
        <f t="shared" si="22"/>
        <v>403</v>
      </c>
      <c r="D153" s="5">
        <v>0</v>
      </c>
      <c r="E153" s="5">
        <f t="shared" si="23"/>
        <v>403</v>
      </c>
      <c r="F153" s="13">
        <v>4145</v>
      </c>
      <c r="G153" s="8">
        <v>-3742</v>
      </c>
    </row>
    <row r="154" spans="1:7" x14ac:dyDescent="0.25">
      <c r="A154" s="47">
        <v>6306</v>
      </c>
      <c r="B154" s="6" t="s">
        <v>135</v>
      </c>
      <c r="C154" s="5">
        <f t="shared" si="22"/>
        <v>1650533</v>
      </c>
      <c r="D154" s="5">
        <v>241852</v>
      </c>
      <c r="E154" s="5">
        <f t="shared" si="23"/>
        <v>1408681</v>
      </c>
      <c r="F154" s="13">
        <v>820326</v>
      </c>
      <c r="G154" s="8">
        <v>588355</v>
      </c>
    </row>
    <row r="155" spans="1:7" x14ac:dyDescent="0.25">
      <c r="A155" s="47">
        <v>6307</v>
      </c>
      <c r="B155" s="6" t="s">
        <v>136</v>
      </c>
      <c r="C155" s="5">
        <f t="shared" si="22"/>
        <v>140727</v>
      </c>
      <c r="D155" s="5">
        <v>135702</v>
      </c>
      <c r="E155" s="5">
        <f t="shared" si="23"/>
        <v>5025</v>
      </c>
      <c r="F155" s="13">
        <v>43418</v>
      </c>
      <c r="G155" s="8">
        <v>-38393</v>
      </c>
    </row>
    <row r="156" spans="1:7" x14ac:dyDescent="0.25">
      <c r="A156" s="47">
        <v>6308</v>
      </c>
      <c r="B156" s="6" t="s">
        <v>137</v>
      </c>
      <c r="C156" s="5">
        <f t="shared" si="22"/>
        <v>29301</v>
      </c>
      <c r="D156" s="5">
        <v>24452</v>
      </c>
      <c r="E156" s="5">
        <f t="shared" si="23"/>
        <v>4849</v>
      </c>
      <c r="F156" s="13">
        <v>28623</v>
      </c>
      <c r="G156" s="8">
        <v>-23774</v>
      </c>
    </row>
    <row r="157" spans="1:7" x14ac:dyDescent="0.25">
      <c r="A157" s="47">
        <v>6309</v>
      </c>
      <c r="B157" s="6" t="s">
        <v>138</v>
      </c>
      <c r="C157" s="5">
        <f t="shared" si="22"/>
        <v>0</v>
      </c>
      <c r="D157" s="5">
        <v>0</v>
      </c>
      <c r="E157" s="5">
        <f t="shared" si="23"/>
        <v>0</v>
      </c>
      <c r="F157" s="13">
        <v>17109</v>
      </c>
      <c r="G157" s="8">
        <v>-17109</v>
      </c>
    </row>
    <row r="158" spans="1:7" x14ac:dyDescent="0.25">
      <c r="A158" s="47">
        <v>6310</v>
      </c>
      <c r="B158" s="6" t="s">
        <v>139</v>
      </c>
      <c r="C158" s="5">
        <f t="shared" si="22"/>
        <v>66530</v>
      </c>
      <c r="D158" s="5">
        <v>37776</v>
      </c>
      <c r="E158" s="5">
        <f t="shared" si="23"/>
        <v>28754</v>
      </c>
      <c r="F158" s="13">
        <v>103512</v>
      </c>
      <c r="G158" s="8">
        <v>-74758</v>
      </c>
    </row>
    <row r="159" spans="1:7" x14ac:dyDescent="0.25">
      <c r="A159" s="47">
        <v>6311</v>
      </c>
      <c r="B159" s="6" t="s">
        <v>140</v>
      </c>
      <c r="C159" s="5">
        <f t="shared" si="22"/>
        <v>2908</v>
      </c>
      <c r="D159" s="5">
        <v>2878</v>
      </c>
      <c r="E159" s="5">
        <f t="shared" si="23"/>
        <v>30</v>
      </c>
      <c r="F159" s="13">
        <v>5475</v>
      </c>
      <c r="G159" s="8">
        <v>-5445</v>
      </c>
    </row>
    <row r="160" spans="1:7" x14ac:dyDescent="0.25">
      <c r="A160" s="47">
        <v>6312</v>
      </c>
      <c r="B160" s="6" t="s">
        <v>290</v>
      </c>
      <c r="C160" s="5">
        <f t="shared" si="22"/>
        <v>4824</v>
      </c>
      <c r="D160" s="5">
        <v>4824</v>
      </c>
      <c r="E160" s="5">
        <f t="shared" si="23"/>
        <v>0</v>
      </c>
      <c r="F160" s="13">
        <v>4600</v>
      </c>
      <c r="G160" s="8">
        <v>-4600</v>
      </c>
    </row>
    <row r="161" spans="1:7" ht="15.75" x14ac:dyDescent="0.25">
      <c r="A161" s="47" t="s">
        <v>298</v>
      </c>
      <c r="B161" s="6"/>
      <c r="C161" s="50">
        <f>SUM(C149:C160)</f>
        <v>2034235</v>
      </c>
      <c r="D161" s="50">
        <f>SUM(D149:D160)</f>
        <v>517507</v>
      </c>
      <c r="E161" s="50">
        <f>SUM(E149:E160)</f>
        <v>1516728</v>
      </c>
      <c r="F161" s="50">
        <f>SUM(F149:F160)</f>
        <v>1141679</v>
      </c>
      <c r="G161" s="50">
        <v>375049</v>
      </c>
    </row>
    <row r="162" spans="1:7" x14ac:dyDescent="0.25">
      <c r="A162" s="47" t="s">
        <v>298</v>
      </c>
      <c r="B162" s="4" t="s">
        <v>141</v>
      </c>
      <c r="C162" s="5">
        <f t="shared" ref="C162:C168" si="24">D162+E162</f>
        <v>0</v>
      </c>
      <c r="D162" s="5"/>
      <c r="E162" s="5">
        <f t="shared" ref="E162:E168" si="25">F162+G162</f>
        <v>0</v>
      </c>
      <c r="F162" s="13"/>
      <c r="G162" s="8">
        <v>0</v>
      </c>
    </row>
    <row r="163" spans="1:7" x14ac:dyDescent="0.25">
      <c r="A163" s="47">
        <v>6401</v>
      </c>
      <c r="B163" s="6" t="s">
        <v>142</v>
      </c>
      <c r="C163" s="5">
        <f t="shared" si="24"/>
        <v>17284</v>
      </c>
      <c r="D163" s="5">
        <v>17284</v>
      </c>
      <c r="E163" s="5">
        <f t="shared" si="25"/>
        <v>0</v>
      </c>
      <c r="F163" s="13">
        <v>8788</v>
      </c>
      <c r="G163" s="8">
        <v>-8788</v>
      </c>
    </row>
    <row r="164" spans="1:7" x14ac:dyDescent="0.25">
      <c r="A164" s="47">
        <v>6402</v>
      </c>
      <c r="B164" s="6" t="s">
        <v>143</v>
      </c>
      <c r="C164" s="5">
        <f t="shared" si="24"/>
        <v>0</v>
      </c>
      <c r="D164" s="5">
        <v>0</v>
      </c>
      <c r="E164" s="5">
        <f t="shared" si="25"/>
        <v>0</v>
      </c>
      <c r="F164" s="13">
        <v>2335</v>
      </c>
      <c r="G164" s="8">
        <v>-2335</v>
      </c>
    </row>
    <row r="165" spans="1:7" x14ac:dyDescent="0.25">
      <c r="A165" s="47">
        <v>6403</v>
      </c>
      <c r="B165" s="6" t="s">
        <v>144</v>
      </c>
      <c r="C165" s="5">
        <f t="shared" si="24"/>
        <v>0</v>
      </c>
      <c r="D165" s="5">
        <v>0</v>
      </c>
      <c r="E165" s="5">
        <f t="shared" si="25"/>
        <v>0</v>
      </c>
      <c r="F165" s="13">
        <v>1028</v>
      </c>
      <c r="G165" s="8">
        <v>-1028</v>
      </c>
    </row>
    <row r="166" spans="1:7" x14ac:dyDescent="0.25">
      <c r="A166" s="47">
        <v>6404</v>
      </c>
      <c r="B166" s="6" t="s">
        <v>145</v>
      </c>
      <c r="C166" s="5">
        <f t="shared" si="24"/>
        <v>2335506</v>
      </c>
      <c r="D166" s="5">
        <v>451927</v>
      </c>
      <c r="E166" s="5">
        <f t="shared" si="25"/>
        <v>1883579</v>
      </c>
      <c r="F166" s="13">
        <v>670206</v>
      </c>
      <c r="G166" s="8">
        <v>1213373</v>
      </c>
    </row>
    <row r="167" spans="1:7" x14ac:dyDescent="0.25">
      <c r="A167" s="47">
        <v>6405</v>
      </c>
      <c r="B167" s="6" t="s">
        <v>146</v>
      </c>
      <c r="C167" s="5">
        <f t="shared" si="24"/>
        <v>210639</v>
      </c>
      <c r="D167" s="5">
        <v>78853</v>
      </c>
      <c r="E167" s="5">
        <f t="shared" si="25"/>
        <v>131786</v>
      </c>
      <c r="F167" s="13">
        <v>38220</v>
      </c>
      <c r="G167" s="8">
        <v>93566</v>
      </c>
    </row>
    <row r="168" spans="1:7" x14ac:dyDescent="0.25">
      <c r="A168" s="47">
        <v>6406</v>
      </c>
      <c r="B168" s="6" t="s">
        <v>147</v>
      </c>
      <c r="C168" s="5">
        <f t="shared" si="24"/>
        <v>521</v>
      </c>
      <c r="D168" s="5">
        <v>0</v>
      </c>
      <c r="E168" s="5">
        <f t="shared" si="25"/>
        <v>521</v>
      </c>
      <c r="F168" s="13">
        <v>5266</v>
      </c>
      <c r="G168" s="8">
        <v>-4745</v>
      </c>
    </row>
    <row r="169" spans="1:7" ht="15.75" x14ac:dyDescent="0.25">
      <c r="A169" s="47" t="s">
        <v>298</v>
      </c>
      <c r="B169" s="6"/>
      <c r="C169" s="50">
        <f>SUM(C163:C168)</f>
        <v>2563950</v>
      </c>
      <c r="D169" s="50">
        <f>SUM(D163:D168)</f>
        <v>548064</v>
      </c>
      <c r="E169" s="50">
        <f>SUM(E163:E168)</f>
        <v>2015886</v>
      </c>
      <c r="F169" s="50">
        <f>SUM(F163:F168)</f>
        <v>725843</v>
      </c>
      <c r="G169" s="50">
        <v>1290043</v>
      </c>
    </row>
    <row r="170" spans="1:7" x14ac:dyDescent="0.25">
      <c r="A170" s="47" t="s">
        <v>298</v>
      </c>
      <c r="B170" s="4" t="s">
        <v>148</v>
      </c>
      <c r="C170" s="5">
        <f t="shared" ref="C170:C181" si="26">D170+E170</f>
        <v>0</v>
      </c>
      <c r="D170" s="5"/>
      <c r="E170" s="5">
        <f t="shared" ref="E170:E181" si="27">F170+G170</f>
        <v>0</v>
      </c>
      <c r="F170" s="13"/>
      <c r="G170" s="8">
        <v>0</v>
      </c>
    </row>
    <row r="171" spans="1:7" x14ac:dyDescent="0.25">
      <c r="A171" s="47">
        <v>6501</v>
      </c>
      <c r="B171" s="6" t="s">
        <v>149</v>
      </c>
      <c r="C171" s="5">
        <f t="shared" si="26"/>
        <v>81393</v>
      </c>
      <c r="D171" s="5">
        <v>41101</v>
      </c>
      <c r="E171" s="5">
        <f t="shared" si="27"/>
        <v>40292</v>
      </c>
      <c r="F171" s="13">
        <v>35250</v>
      </c>
      <c r="G171" s="8">
        <v>5042</v>
      </c>
    </row>
    <row r="172" spans="1:7" x14ac:dyDescent="0.25">
      <c r="A172" s="47">
        <v>6502</v>
      </c>
      <c r="B172" s="6" t="s">
        <v>150</v>
      </c>
      <c r="C172" s="5">
        <f t="shared" si="26"/>
        <v>65509</v>
      </c>
      <c r="D172" s="5">
        <v>56816</v>
      </c>
      <c r="E172" s="5">
        <f t="shared" si="27"/>
        <v>8693</v>
      </c>
      <c r="F172" s="13">
        <v>14712</v>
      </c>
      <c r="G172" s="8">
        <v>-6019</v>
      </c>
    </row>
    <row r="173" spans="1:7" x14ac:dyDescent="0.25">
      <c r="A173" s="47">
        <v>6503</v>
      </c>
      <c r="B173" s="6" t="s">
        <v>151</v>
      </c>
      <c r="C173" s="5">
        <f t="shared" si="26"/>
        <v>163651</v>
      </c>
      <c r="D173" s="5">
        <v>130521</v>
      </c>
      <c r="E173" s="5">
        <f t="shared" si="27"/>
        <v>33130</v>
      </c>
      <c r="F173" s="13">
        <v>30533</v>
      </c>
      <c r="G173" s="8">
        <v>2597</v>
      </c>
    </row>
    <row r="174" spans="1:7" x14ac:dyDescent="0.25">
      <c r="A174" s="47">
        <v>6504</v>
      </c>
      <c r="B174" s="6" t="s">
        <v>152</v>
      </c>
      <c r="C174" s="5">
        <f t="shared" si="26"/>
        <v>68373</v>
      </c>
      <c r="D174" s="5">
        <v>68373</v>
      </c>
      <c r="E174" s="5">
        <f t="shared" si="27"/>
        <v>0</v>
      </c>
      <c r="F174" s="13">
        <v>18220</v>
      </c>
      <c r="G174" s="8">
        <v>-18220</v>
      </c>
    </row>
    <row r="175" spans="1:7" x14ac:dyDescent="0.25">
      <c r="A175" s="47">
        <v>6505</v>
      </c>
      <c r="B175" s="6" t="s">
        <v>153</v>
      </c>
      <c r="C175" s="5">
        <f t="shared" si="26"/>
        <v>27410</v>
      </c>
      <c r="D175" s="5">
        <v>21237</v>
      </c>
      <c r="E175" s="5">
        <f t="shared" si="27"/>
        <v>6173</v>
      </c>
      <c r="F175" s="13">
        <v>6922</v>
      </c>
      <c r="G175" s="8">
        <v>-749</v>
      </c>
    </row>
    <row r="176" spans="1:7" x14ac:dyDescent="0.25">
      <c r="A176" s="47">
        <v>6506</v>
      </c>
      <c r="B176" s="6" t="s">
        <v>154</v>
      </c>
      <c r="C176" s="5">
        <f t="shared" si="26"/>
        <v>63469</v>
      </c>
      <c r="D176" s="5">
        <v>35255</v>
      </c>
      <c r="E176" s="5">
        <f t="shared" si="27"/>
        <v>28214</v>
      </c>
      <c r="F176" s="13">
        <v>80316</v>
      </c>
      <c r="G176" s="8">
        <v>-52102</v>
      </c>
    </row>
    <row r="177" spans="1:7" x14ac:dyDescent="0.25">
      <c r="A177" s="47">
        <v>6507</v>
      </c>
      <c r="B177" s="6" t="s">
        <v>155</v>
      </c>
      <c r="C177" s="5">
        <f t="shared" si="26"/>
        <v>69207</v>
      </c>
      <c r="D177" s="5">
        <v>42574</v>
      </c>
      <c r="E177" s="5">
        <f t="shared" si="27"/>
        <v>26633</v>
      </c>
      <c r="F177" s="13">
        <v>29658</v>
      </c>
      <c r="G177" s="8">
        <v>-3025</v>
      </c>
    </row>
    <row r="178" spans="1:7" x14ac:dyDescent="0.25">
      <c r="A178" s="47">
        <v>6508</v>
      </c>
      <c r="B178" s="6" t="s">
        <v>156</v>
      </c>
      <c r="C178" s="5">
        <f t="shared" si="26"/>
        <v>2164690</v>
      </c>
      <c r="D178" s="5">
        <v>342752</v>
      </c>
      <c r="E178" s="5">
        <f t="shared" si="27"/>
        <v>1821938</v>
      </c>
      <c r="F178" s="13">
        <v>1054221</v>
      </c>
      <c r="G178" s="8">
        <v>767717</v>
      </c>
    </row>
    <row r="179" spans="1:7" x14ac:dyDescent="0.25">
      <c r="A179" s="47">
        <v>6509</v>
      </c>
      <c r="B179" s="6" t="s">
        <v>157</v>
      </c>
      <c r="C179" s="5">
        <f t="shared" si="26"/>
        <v>25712</v>
      </c>
      <c r="D179" s="5">
        <v>21526</v>
      </c>
      <c r="E179" s="5">
        <f t="shared" si="27"/>
        <v>4186</v>
      </c>
      <c r="F179" s="13">
        <v>8150</v>
      </c>
      <c r="G179" s="8">
        <v>-3964</v>
      </c>
    </row>
    <row r="180" spans="1:7" x14ac:dyDescent="0.25">
      <c r="A180" s="47">
        <v>6510</v>
      </c>
      <c r="B180" s="6" t="s">
        <v>158</v>
      </c>
      <c r="C180" s="5">
        <f t="shared" si="26"/>
        <v>197292</v>
      </c>
      <c r="D180" s="5">
        <v>93856</v>
      </c>
      <c r="E180" s="5">
        <f t="shared" si="27"/>
        <v>103436</v>
      </c>
      <c r="F180" s="13">
        <v>122694</v>
      </c>
      <c r="G180" s="8">
        <v>-19258</v>
      </c>
    </row>
    <row r="181" spans="1:7" x14ac:dyDescent="0.25">
      <c r="A181" s="47">
        <v>6511</v>
      </c>
      <c r="B181" s="6" t="s">
        <v>287</v>
      </c>
      <c r="C181" s="5">
        <f t="shared" si="26"/>
        <v>0</v>
      </c>
      <c r="D181" s="5">
        <v>0</v>
      </c>
      <c r="E181" s="5">
        <f t="shared" si="27"/>
        <v>0</v>
      </c>
      <c r="F181" s="13">
        <v>16543</v>
      </c>
      <c r="G181" s="8">
        <v>-16543</v>
      </c>
    </row>
    <row r="182" spans="1:7" ht="15.75" x14ac:dyDescent="0.25">
      <c r="A182" s="47" t="s">
        <v>298</v>
      </c>
      <c r="B182" s="6"/>
      <c r="C182" s="50">
        <f>SUM(C171:C181)</f>
        <v>2926706</v>
      </c>
      <c r="D182" s="50">
        <f>SUM(D171:D181)</f>
        <v>854011</v>
      </c>
      <c r="E182" s="50">
        <f>SUM(E171:E181)</f>
        <v>2072695</v>
      </c>
      <c r="F182" s="50">
        <f>SUM(F171:F181)</f>
        <v>1417219</v>
      </c>
      <c r="G182" s="50">
        <v>655476</v>
      </c>
    </row>
    <row r="183" spans="1:7" x14ac:dyDescent="0.25">
      <c r="A183" s="47" t="s">
        <v>298</v>
      </c>
      <c r="B183" s="4" t="s">
        <v>159</v>
      </c>
      <c r="C183" s="5">
        <f t="shared" ref="C183:C201" si="28">D183+E183</f>
        <v>0</v>
      </c>
      <c r="D183" s="5"/>
      <c r="E183" s="5">
        <f t="shared" ref="E183:E201" si="29">F183+G183</f>
        <v>0</v>
      </c>
      <c r="F183" s="13"/>
      <c r="G183" s="8">
        <v>0</v>
      </c>
    </row>
    <row r="184" spans="1:7" x14ac:dyDescent="0.25">
      <c r="A184" s="47">
        <v>6601</v>
      </c>
      <c r="B184" s="6" t="s">
        <v>160</v>
      </c>
      <c r="C184" s="5">
        <f t="shared" si="28"/>
        <v>166274</v>
      </c>
      <c r="D184" s="5">
        <v>128952</v>
      </c>
      <c r="E184" s="5">
        <f t="shared" si="29"/>
        <v>37322</v>
      </c>
      <c r="F184" s="13">
        <v>118922</v>
      </c>
      <c r="G184" s="8">
        <v>-81600</v>
      </c>
    </row>
    <row r="185" spans="1:7" x14ac:dyDescent="0.25">
      <c r="A185" s="47">
        <v>6602</v>
      </c>
      <c r="B185" s="6" t="s">
        <v>161</v>
      </c>
      <c r="C185" s="5">
        <f t="shared" si="28"/>
        <v>28430</v>
      </c>
      <c r="D185" s="5">
        <v>20029</v>
      </c>
      <c r="E185" s="5">
        <f t="shared" si="29"/>
        <v>8401</v>
      </c>
      <c r="F185" s="13">
        <v>23307</v>
      </c>
      <c r="G185" s="8">
        <v>-14906</v>
      </c>
    </row>
    <row r="186" spans="1:7" x14ac:dyDescent="0.25">
      <c r="A186" s="47">
        <v>6603</v>
      </c>
      <c r="B186" s="6" t="s">
        <v>162</v>
      </c>
      <c r="C186" s="5">
        <f t="shared" si="28"/>
        <v>19499</v>
      </c>
      <c r="D186" s="5">
        <v>19383</v>
      </c>
      <c r="E186" s="5">
        <f t="shared" si="29"/>
        <v>116</v>
      </c>
      <c r="F186" s="13">
        <v>11476</v>
      </c>
      <c r="G186" s="8">
        <v>-11360</v>
      </c>
    </row>
    <row r="187" spans="1:7" x14ac:dyDescent="0.25">
      <c r="A187" s="47">
        <v>6604</v>
      </c>
      <c r="B187" s="6" t="s">
        <v>163</v>
      </c>
      <c r="C187" s="5">
        <f t="shared" si="28"/>
        <v>133916</v>
      </c>
      <c r="D187" s="5">
        <v>87883</v>
      </c>
      <c r="E187" s="5">
        <f t="shared" si="29"/>
        <v>46033</v>
      </c>
      <c r="F187" s="13">
        <v>96991</v>
      </c>
      <c r="G187" s="8">
        <v>-50958</v>
      </c>
    </row>
    <row r="188" spans="1:7" x14ac:dyDescent="0.25">
      <c r="A188" s="47">
        <v>6605</v>
      </c>
      <c r="B188" s="6" t="s">
        <v>164</v>
      </c>
      <c r="C188" s="5">
        <f t="shared" si="28"/>
        <v>0</v>
      </c>
      <c r="D188" s="5">
        <v>0</v>
      </c>
      <c r="E188" s="5">
        <f t="shared" si="29"/>
        <v>0</v>
      </c>
      <c r="F188" s="13">
        <v>9125</v>
      </c>
      <c r="G188" s="8">
        <v>-9125</v>
      </c>
    </row>
    <row r="189" spans="1:7" x14ac:dyDescent="0.25">
      <c r="A189" s="47">
        <v>6606</v>
      </c>
      <c r="B189" s="6" t="s">
        <v>165</v>
      </c>
      <c r="C189" s="5">
        <f t="shared" si="28"/>
        <v>0</v>
      </c>
      <c r="D189" s="5">
        <v>0</v>
      </c>
      <c r="E189" s="5">
        <f t="shared" si="29"/>
        <v>0</v>
      </c>
      <c r="F189" s="13">
        <v>7782</v>
      </c>
      <c r="G189" s="8">
        <v>-7782</v>
      </c>
    </row>
    <row r="190" spans="1:7" x14ac:dyDescent="0.25">
      <c r="A190" s="47">
        <v>6607</v>
      </c>
      <c r="B190" s="6" t="s">
        <v>166</v>
      </c>
      <c r="C190" s="5">
        <f t="shared" si="28"/>
        <v>80909</v>
      </c>
      <c r="D190" s="5">
        <v>68572</v>
      </c>
      <c r="E190" s="5">
        <f t="shared" si="29"/>
        <v>12337</v>
      </c>
      <c r="F190" s="13">
        <v>40839</v>
      </c>
      <c r="G190" s="8">
        <v>-28502</v>
      </c>
    </row>
    <row r="191" spans="1:7" x14ac:dyDescent="0.25">
      <c r="A191" s="47">
        <v>6608</v>
      </c>
      <c r="B191" s="6" t="s">
        <v>167</v>
      </c>
      <c r="C191" s="5">
        <f t="shared" si="28"/>
        <v>1550</v>
      </c>
      <c r="D191" s="5">
        <v>0</v>
      </c>
      <c r="E191" s="5">
        <f t="shared" si="29"/>
        <v>1550</v>
      </c>
      <c r="F191" s="13">
        <v>4987</v>
      </c>
      <c r="G191" s="8">
        <v>-3437</v>
      </c>
    </row>
    <row r="192" spans="1:7" x14ac:dyDescent="0.25">
      <c r="A192" s="47">
        <v>6609</v>
      </c>
      <c r="B192" s="6" t="s">
        <v>168</v>
      </c>
      <c r="C192" s="5">
        <f t="shared" si="28"/>
        <v>4980210</v>
      </c>
      <c r="D192" s="5">
        <v>1441739</v>
      </c>
      <c r="E192" s="5">
        <f t="shared" si="29"/>
        <v>3538471</v>
      </c>
      <c r="F192" s="13">
        <v>3241290</v>
      </c>
      <c r="G192" s="8">
        <v>297181</v>
      </c>
    </row>
    <row r="193" spans="1:7" x14ac:dyDescent="0.25">
      <c r="A193" s="47">
        <v>6610</v>
      </c>
      <c r="B193" s="6" t="s">
        <v>169</v>
      </c>
      <c r="C193" s="5">
        <f t="shared" si="28"/>
        <v>118692</v>
      </c>
      <c r="D193" s="5">
        <v>80816</v>
      </c>
      <c r="E193" s="5">
        <f t="shared" si="29"/>
        <v>37876</v>
      </c>
      <c r="F193" s="13">
        <v>43397</v>
      </c>
      <c r="G193" s="8">
        <v>-5521</v>
      </c>
    </row>
    <row r="194" spans="1:7" x14ac:dyDescent="0.25">
      <c r="A194" s="47">
        <v>6611</v>
      </c>
      <c r="B194" s="6" t="s">
        <v>170</v>
      </c>
      <c r="C194" s="5">
        <f t="shared" si="28"/>
        <v>31529</v>
      </c>
      <c r="D194" s="5">
        <v>30630</v>
      </c>
      <c r="E194" s="5">
        <f t="shared" si="29"/>
        <v>899</v>
      </c>
      <c r="F194" s="13">
        <v>40899</v>
      </c>
      <c r="G194" s="8">
        <v>-40000</v>
      </c>
    </row>
    <row r="195" spans="1:7" x14ac:dyDescent="0.25">
      <c r="A195" s="47">
        <v>6612</v>
      </c>
      <c r="B195" s="6" t="s">
        <v>171</v>
      </c>
      <c r="C195" s="5">
        <f t="shared" si="28"/>
        <v>139196</v>
      </c>
      <c r="D195" s="5">
        <v>126044</v>
      </c>
      <c r="E195" s="5">
        <f t="shared" si="29"/>
        <v>13152</v>
      </c>
      <c r="F195" s="13">
        <v>41791</v>
      </c>
      <c r="G195" s="8">
        <v>-28639</v>
      </c>
    </row>
    <row r="196" spans="1:7" x14ac:dyDescent="0.25">
      <c r="A196" s="47">
        <v>6613</v>
      </c>
      <c r="B196" s="6" t="s">
        <v>172</v>
      </c>
      <c r="C196" s="5">
        <f t="shared" si="28"/>
        <v>5381</v>
      </c>
      <c r="D196" s="5">
        <v>0</v>
      </c>
      <c r="E196" s="5">
        <f t="shared" si="29"/>
        <v>5381</v>
      </c>
      <c r="F196" s="13">
        <v>16782</v>
      </c>
      <c r="G196" s="8">
        <v>-11401</v>
      </c>
    </row>
    <row r="197" spans="1:7" x14ac:dyDescent="0.25">
      <c r="A197" s="47">
        <v>6614</v>
      </c>
      <c r="B197" s="6" t="s">
        <v>173</v>
      </c>
      <c r="C197" s="5">
        <f t="shared" si="28"/>
        <v>0</v>
      </c>
      <c r="D197" s="5">
        <v>0</v>
      </c>
      <c r="E197" s="5">
        <f t="shared" si="29"/>
        <v>0</v>
      </c>
      <c r="F197" s="13">
        <v>28913</v>
      </c>
      <c r="G197" s="8">
        <v>-28913</v>
      </c>
    </row>
    <row r="198" spans="1:7" x14ac:dyDescent="0.25">
      <c r="A198" s="47">
        <v>6615</v>
      </c>
      <c r="B198" s="6" t="s">
        <v>174</v>
      </c>
      <c r="C198" s="5">
        <f t="shared" si="28"/>
        <v>78187</v>
      </c>
      <c r="D198" s="5">
        <v>78086</v>
      </c>
      <c r="E198" s="5">
        <f t="shared" si="29"/>
        <v>101</v>
      </c>
      <c r="F198" s="13">
        <v>10216</v>
      </c>
      <c r="G198" s="8">
        <v>-10115</v>
      </c>
    </row>
    <row r="199" spans="1:7" x14ac:dyDescent="0.25">
      <c r="A199" s="47">
        <v>6616</v>
      </c>
      <c r="B199" s="6" t="s">
        <v>175</v>
      </c>
      <c r="C199" s="5">
        <f t="shared" si="28"/>
        <v>97028</v>
      </c>
      <c r="D199" s="5">
        <v>96557</v>
      </c>
      <c r="E199" s="5">
        <f t="shared" si="29"/>
        <v>471</v>
      </c>
      <c r="F199" s="13">
        <v>15936</v>
      </c>
      <c r="G199" s="8">
        <v>-15465</v>
      </c>
    </row>
    <row r="200" spans="1:7" x14ac:dyDescent="0.25">
      <c r="A200" s="47">
        <v>6617</v>
      </c>
      <c r="B200" s="7" t="s">
        <v>288</v>
      </c>
      <c r="C200" s="5">
        <f t="shared" si="28"/>
        <v>45981</v>
      </c>
      <c r="D200" s="5">
        <v>41933</v>
      </c>
      <c r="E200" s="5">
        <f t="shared" si="29"/>
        <v>4048</v>
      </c>
      <c r="F200" s="13">
        <v>7463</v>
      </c>
      <c r="G200" s="8">
        <v>-3415</v>
      </c>
    </row>
    <row r="201" spans="1:7" x14ac:dyDescent="0.25">
      <c r="A201" s="47">
        <v>6618</v>
      </c>
      <c r="B201" s="7" t="s">
        <v>289</v>
      </c>
      <c r="C201" s="5">
        <f t="shared" si="28"/>
        <v>27397</v>
      </c>
      <c r="D201" s="5">
        <v>0</v>
      </c>
      <c r="E201" s="5">
        <f t="shared" si="29"/>
        <v>27397</v>
      </c>
      <c r="F201" s="13">
        <v>41067</v>
      </c>
      <c r="G201" s="8">
        <v>-13670</v>
      </c>
    </row>
    <row r="202" spans="1:7" ht="15.75" x14ac:dyDescent="0.25">
      <c r="A202" s="47" t="s">
        <v>298</v>
      </c>
      <c r="B202" s="6"/>
      <c r="C202" s="50">
        <f>SUM(C184:C201)</f>
        <v>5954179</v>
      </c>
      <c r="D202" s="50">
        <f>SUM(D184:D201)</f>
        <v>2220624</v>
      </c>
      <c r="E202" s="50">
        <f>SUM(E184:E201)</f>
        <v>3733555</v>
      </c>
      <c r="F202" s="50">
        <f>SUM(F184:F201)</f>
        <v>3801183</v>
      </c>
      <c r="G202" s="50">
        <v>-67628</v>
      </c>
    </row>
    <row r="203" spans="1:7" x14ac:dyDescent="0.25">
      <c r="A203" s="47" t="s">
        <v>298</v>
      </c>
      <c r="B203" s="4" t="s">
        <v>176</v>
      </c>
      <c r="C203" s="5">
        <f t="shared" ref="C203:C210" si="30">D203+E203</f>
        <v>0</v>
      </c>
      <c r="D203" s="5"/>
      <c r="E203" s="5">
        <f t="shared" ref="E203:E210" si="31">F203+G203</f>
        <v>0</v>
      </c>
      <c r="F203" s="13"/>
      <c r="G203" s="8">
        <v>0</v>
      </c>
    </row>
    <row r="204" spans="1:7" x14ac:dyDescent="0.25">
      <c r="A204" s="47">
        <v>6701</v>
      </c>
      <c r="B204" s="6" t="s">
        <v>177</v>
      </c>
      <c r="C204" s="5">
        <f t="shared" si="30"/>
        <v>9135</v>
      </c>
      <c r="D204" s="5">
        <v>2009</v>
      </c>
      <c r="E204" s="5">
        <f t="shared" si="31"/>
        <v>7126</v>
      </c>
      <c r="F204" s="13">
        <v>10558</v>
      </c>
      <c r="G204" s="8">
        <v>-3432</v>
      </c>
    </row>
    <row r="205" spans="1:7" x14ac:dyDescent="0.25">
      <c r="A205" s="47">
        <v>6702</v>
      </c>
      <c r="B205" s="6" t="s">
        <v>178</v>
      </c>
      <c r="C205" s="5">
        <f t="shared" si="30"/>
        <v>48516</v>
      </c>
      <c r="D205" s="5">
        <v>48516</v>
      </c>
      <c r="E205" s="5">
        <f t="shared" si="31"/>
        <v>0</v>
      </c>
      <c r="F205" s="13">
        <v>32545</v>
      </c>
      <c r="G205" s="8">
        <v>-32545</v>
      </c>
    </row>
    <row r="206" spans="1:7" x14ac:dyDescent="0.25">
      <c r="A206" s="47">
        <v>6703</v>
      </c>
      <c r="B206" s="6" t="s">
        <v>179</v>
      </c>
      <c r="C206" s="5">
        <f t="shared" si="30"/>
        <v>142210</v>
      </c>
      <c r="D206" s="5">
        <v>136108</v>
      </c>
      <c r="E206" s="5">
        <f t="shared" si="31"/>
        <v>6102</v>
      </c>
      <c r="F206" s="13">
        <v>24918</v>
      </c>
      <c r="G206" s="8">
        <v>-18816</v>
      </c>
    </row>
    <row r="207" spans="1:7" x14ac:dyDescent="0.25">
      <c r="A207" s="47">
        <v>6704</v>
      </c>
      <c r="B207" s="6" t="s">
        <v>180</v>
      </c>
      <c r="C207" s="5">
        <f t="shared" si="30"/>
        <v>61214</v>
      </c>
      <c r="D207" s="5">
        <v>21675</v>
      </c>
      <c r="E207" s="5">
        <f t="shared" si="31"/>
        <v>39539</v>
      </c>
      <c r="F207" s="13">
        <v>28428</v>
      </c>
      <c r="G207" s="8">
        <v>11111</v>
      </c>
    </row>
    <row r="208" spans="1:7" x14ac:dyDescent="0.25">
      <c r="A208" s="47">
        <v>6705</v>
      </c>
      <c r="B208" s="6" t="s">
        <v>181</v>
      </c>
      <c r="C208" s="5">
        <f t="shared" si="30"/>
        <v>304409</v>
      </c>
      <c r="D208" s="5">
        <v>255593</v>
      </c>
      <c r="E208" s="5">
        <f t="shared" si="31"/>
        <v>48816</v>
      </c>
      <c r="F208" s="13">
        <v>135096</v>
      </c>
      <c r="G208" s="8">
        <v>-86280</v>
      </c>
    </row>
    <row r="209" spans="1:7" x14ac:dyDescent="0.25">
      <c r="A209" s="47">
        <v>6706</v>
      </c>
      <c r="B209" s="6" t="s">
        <v>182</v>
      </c>
      <c r="C209" s="5">
        <f t="shared" si="30"/>
        <v>0</v>
      </c>
      <c r="D209" s="5">
        <v>0</v>
      </c>
      <c r="E209" s="5">
        <f t="shared" si="31"/>
        <v>0</v>
      </c>
      <c r="F209" s="13">
        <v>6447</v>
      </c>
      <c r="G209" s="8">
        <v>-6447</v>
      </c>
    </row>
    <row r="210" spans="1:7" x14ac:dyDescent="0.25">
      <c r="A210" s="47">
        <v>6707</v>
      </c>
      <c r="B210" s="6" t="s">
        <v>183</v>
      </c>
      <c r="C210" s="5">
        <f t="shared" si="30"/>
        <v>9194</v>
      </c>
      <c r="D210" s="5">
        <v>8291</v>
      </c>
      <c r="E210" s="5">
        <f t="shared" si="31"/>
        <v>903</v>
      </c>
      <c r="F210" s="13">
        <v>6418</v>
      </c>
      <c r="G210" s="8">
        <v>-5515</v>
      </c>
    </row>
    <row r="211" spans="1:7" ht="15.75" x14ac:dyDescent="0.25">
      <c r="A211" s="47" t="s">
        <v>298</v>
      </c>
      <c r="B211" s="6"/>
      <c r="C211" s="50">
        <f>SUM(C204:C210)</f>
        <v>574678</v>
      </c>
      <c r="D211" s="50">
        <f>SUM(D204:D210)</f>
        <v>472192</v>
      </c>
      <c r="E211" s="50">
        <f>SUM(E204:E210)</f>
        <v>102486</v>
      </c>
      <c r="F211" s="50">
        <f>SUM(F204:F210)</f>
        <v>244410</v>
      </c>
      <c r="G211" s="50">
        <v>-141924</v>
      </c>
    </row>
    <row r="212" spans="1:7" x14ac:dyDescent="0.25">
      <c r="A212" s="47" t="s">
        <v>298</v>
      </c>
      <c r="B212" s="4" t="s">
        <v>184</v>
      </c>
      <c r="C212" s="5">
        <f t="shared" ref="C212:C220" si="32">D212+E212</f>
        <v>0</v>
      </c>
      <c r="D212" s="5"/>
      <c r="E212" s="5">
        <f t="shared" ref="E212:E220" si="33">F212+G212</f>
        <v>0</v>
      </c>
      <c r="F212" s="13"/>
      <c r="G212" s="8">
        <v>0</v>
      </c>
    </row>
    <row r="213" spans="1:7" x14ac:dyDescent="0.25">
      <c r="A213" s="47">
        <v>6801</v>
      </c>
      <c r="B213" s="6" t="s">
        <v>185</v>
      </c>
      <c r="C213" s="5">
        <f t="shared" si="32"/>
        <v>0</v>
      </c>
      <c r="D213" s="5">
        <v>0</v>
      </c>
      <c r="E213" s="5">
        <f t="shared" si="33"/>
        <v>0</v>
      </c>
      <c r="F213" s="13">
        <v>5381</v>
      </c>
      <c r="G213" s="8">
        <v>-5381</v>
      </c>
    </row>
    <row r="214" spans="1:7" x14ac:dyDescent="0.25">
      <c r="A214" s="47">
        <v>6802</v>
      </c>
      <c r="B214" s="6" t="s">
        <v>33</v>
      </c>
      <c r="C214" s="5">
        <f t="shared" si="32"/>
        <v>76737</v>
      </c>
      <c r="D214" s="5">
        <v>30540</v>
      </c>
      <c r="E214" s="5">
        <f t="shared" si="33"/>
        <v>46197</v>
      </c>
      <c r="F214" s="13">
        <v>55725</v>
      </c>
      <c r="G214" s="8">
        <v>-9528</v>
      </c>
    </row>
    <row r="215" spans="1:7" x14ac:dyDescent="0.25">
      <c r="A215" s="47">
        <v>6803</v>
      </c>
      <c r="B215" s="6" t="s">
        <v>186</v>
      </c>
      <c r="C215" s="5">
        <f t="shared" si="32"/>
        <v>0</v>
      </c>
      <c r="D215" s="5">
        <v>0</v>
      </c>
      <c r="E215" s="5">
        <f t="shared" si="33"/>
        <v>0</v>
      </c>
      <c r="F215" s="13">
        <v>13927</v>
      </c>
      <c r="G215" s="8">
        <v>-13927</v>
      </c>
    </row>
    <row r="216" spans="1:7" x14ac:dyDescent="0.25">
      <c r="A216" s="47">
        <v>6804</v>
      </c>
      <c r="B216" s="6" t="s">
        <v>187</v>
      </c>
      <c r="C216" s="5">
        <f t="shared" si="32"/>
        <v>8657</v>
      </c>
      <c r="D216" s="5">
        <v>8657</v>
      </c>
      <c r="E216" s="5">
        <f t="shared" si="33"/>
        <v>0</v>
      </c>
      <c r="F216" s="13">
        <v>26943</v>
      </c>
      <c r="G216" s="8">
        <v>-26943</v>
      </c>
    </row>
    <row r="217" spans="1:7" x14ac:dyDescent="0.25">
      <c r="A217" s="47">
        <v>6805</v>
      </c>
      <c r="B217" s="6" t="s">
        <v>188</v>
      </c>
      <c r="C217" s="5">
        <f t="shared" si="32"/>
        <v>19956</v>
      </c>
      <c r="D217" s="5">
        <v>19956</v>
      </c>
      <c r="E217" s="5">
        <f t="shared" si="33"/>
        <v>0</v>
      </c>
      <c r="F217" s="13">
        <v>7821</v>
      </c>
      <c r="G217" s="8">
        <v>-7821</v>
      </c>
    </row>
    <row r="218" spans="1:7" x14ac:dyDescent="0.25">
      <c r="A218" s="47">
        <v>6806</v>
      </c>
      <c r="B218" s="6" t="s">
        <v>189</v>
      </c>
      <c r="C218" s="5">
        <f t="shared" si="32"/>
        <v>1151449</v>
      </c>
      <c r="D218" s="5">
        <v>436738</v>
      </c>
      <c r="E218" s="5">
        <f t="shared" si="33"/>
        <v>714711</v>
      </c>
      <c r="F218" s="13">
        <v>1239876</v>
      </c>
      <c r="G218" s="8">
        <v>-525165</v>
      </c>
    </row>
    <row r="219" spans="1:7" x14ac:dyDescent="0.25">
      <c r="A219" s="47">
        <v>6807</v>
      </c>
      <c r="B219" s="6" t="s">
        <v>190</v>
      </c>
      <c r="C219" s="5">
        <f t="shared" si="32"/>
        <v>105840</v>
      </c>
      <c r="D219" s="5">
        <v>105840</v>
      </c>
      <c r="E219" s="5">
        <f t="shared" si="33"/>
        <v>0</v>
      </c>
      <c r="F219" s="13">
        <v>10873</v>
      </c>
      <c r="G219" s="8">
        <v>-10873</v>
      </c>
    </row>
    <row r="220" spans="1:7" x14ac:dyDescent="0.25">
      <c r="A220" s="47">
        <v>6808</v>
      </c>
      <c r="B220" s="6" t="s">
        <v>191</v>
      </c>
      <c r="C220" s="5">
        <f t="shared" si="32"/>
        <v>2233</v>
      </c>
      <c r="D220" s="5">
        <v>0</v>
      </c>
      <c r="E220" s="5">
        <f t="shared" si="33"/>
        <v>2233</v>
      </c>
      <c r="F220" s="13">
        <v>12717</v>
      </c>
      <c r="G220" s="8">
        <v>-10484</v>
      </c>
    </row>
    <row r="221" spans="1:7" ht="15.75" x14ac:dyDescent="0.25">
      <c r="A221" s="47" t="s">
        <v>298</v>
      </c>
      <c r="B221" s="6"/>
      <c r="C221" s="50">
        <f>SUM(C213:C220)</f>
        <v>1364872</v>
      </c>
      <c r="D221" s="50">
        <f>SUM(D213:D220)</f>
        <v>601731</v>
      </c>
      <c r="E221" s="50">
        <f>SUM(E213:E220)</f>
        <v>763141</v>
      </c>
      <c r="F221" s="50">
        <f>SUM(F213:F220)</f>
        <v>1373263</v>
      </c>
      <c r="G221" s="50">
        <v>-610122</v>
      </c>
    </row>
    <row r="222" spans="1:7" x14ac:dyDescent="0.25">
      <c r="A222" s="47" t="s">
        <v>298</v>
      </c>
      <c r="B222" s="4" t="s">
        <v>192</v>
      </c>
      <c r="C222" s="5">
        <f t="shared" ref="C222:C229" si="34">D222+E222</f>
        <v>0</v>
      </c>
      <c r="D222" s="5"/>
      <c r="E222" s="5">
        <f t="shared" ref="E222:E229" si="35">F222+G222</f>
        <v>0</v>
      </c>
      <c r="F222" s="13"/>
      <c r="G222" s="8">
        <v>0</v>
      </c>
    </row>
    <row r="223" spans="1:7" x14ac:dyDescent="0.25">
      <c r="A223" s="47">
        <v>6901</v>
      </c>
      <c r="B223" s="6" t="s">
        <v>193</v>
      </c>
      <c r="C223" s="5">
        <f t="shared" si="34"/>
        <v>0</v>
      </c>
      <c r="D223" s="5">
        <v>0</v>
      </c>
      <c r="E223" s="5">
        <f t="shared" si="35"/>
        <v>0</v>
      </c>
      <c r="F223" s="13">
        <v>2774</v>
      </c>
      <c r="G223" s="8">
        <v>-2774</v>
      </c>
    </row>
    <row r="224" spans="1:7" x14ac:dyDescent="0.25">
      <c r="A224" s="47">
        <v>6902</v>
      </c>
      <c r="B224" s="6" t="s">
        <v>194</v>
      </c>
      <c r="C224" s="5">
        <f t="shared" si="34"/>
        <v>14083</v>
      </c>
      <c r="D224" s="5">
        <v>9107</v>
      </c>
      <c r="E224" s="5">
        <f t="shared" si="35"/>
        <v>4976</v>
      </c>
      <c r="F224" s="13">
        <v>12196</v>
      </c>
      <c r="G224" s="8">
        <v>-7220</v>
      </c>
    </row>
    <row r="225" spans="1:7" x14ac:dyDescent="0.25">
      <c r="A225" s="47">
        <v>6903</v>
      </c>
      <c r="B225" s="6" t="s">
        <v>195</v>
      </c>
      <c r="C225" s="5">
        <f t="shared" si="34"/>
        <v>8630</v>
      </c>
      <c r="D225" s="5">
        <v>0</v>
      </c>
      <c r="E225" s="5">
        <f t="shared" si="35"/>
        <v>8630</v>
      </c>
      <c r="F225" s="13">
        <v>43574</v>
      </c>
      <c r="G225" s="8">
        <v>-34944</v>
      </c>
    </row>
    <row r="226" spans="1:7" x14ac:dyDescent="0.25">
      <c r="A226" s="47">
        <v>6904</v>
      </c>
      <c r="B226" s="6" t="s">
        <v>196</v>
      </c>
      <c r="C226" s="5">
        <f t="shared" si="34"/>
        <v>11739</v>
      </c>
      <c r="D226" s="5">
        <v>11739</v>
      </c>
      <c r="E226" s="5">
        <f t="shared" si="35"/>
        <v>0</v>
      </c>
      <c r="F226" s="13">
        <v>5657</v>
      </c>
      <c r="G226" s="8">
        <v>-5657</v>
      </c>
    </row>
    <row r="227" spans="1:7" x14ac:dyDescent="0.25">
      <c r="A227" s="47">
        <v>6905</v>
      </c>
      <c r="B227" s="6" t="s">
        <v>197</v>
      </c>
      <c r="C227" s="5">
        <f t="shared" si="34"/>
        <v>396473</v>
      </c>
      <c r="D227" s="5">
        <v>292370</v>
      </c>
      <c r="E227" s="5">
        <f t="shared" si="35"/>
        <v>104103</v>
      </c>
      <c r="F227" s="13">
        <v>120979</v>
      </c>
      <c r="G227" s="8">
        <v>-16876</v>
      </c>
    </row>
    <row r="228" spans="1:7" x14ac:dyDescent="0.25">
      <c r="A228" s="47">
        <v>6906</v>
      </c>
      <c r="B228" s="6" t="s">
        <v>198</v>
      </c>
      <c r="C228" s="5">
        <f t="shared" si="34"/>
        <v>52812</v>
      </c>
      <c r="D228" s="5">
        <v>0</v>
      </c>
      <c r="E228" s="5">
        <f t="shared" si="35"/>
        <v>52812</v>
      </c>
      <c r="F228" s="13">
        <v>8053</v>
      </c>
      <c r="G228" s="8">
        <v>44759</v>
      </c>
    </row>
    <row r="229" spans="1:7" x14ac:dyDescent="0.25">
      <c r="A229" s="47">
        <v>6907</v>
      </c>
      <c r="B229" s="6" t="s">
        <v>199</v>
      </c>
      <c r="C229" s="5">
        <f t="shared" si="34"/>
        <v>240050</v>
      </c>
      <c r="D229" s="5">
        <v>33126</v>
      </c>
      <c r="E229" s="5">
        <f t="shared" si="35"/>
        <v>206924</v>
      </c>
      <c r="F229" s="13">
        <v>65409</v>
      </c>
      <c r="G229" s="8">
        <v>141515</v>
      </c>
    </row>
    <row r="230" spans="1:7" ht="15.75" x14ac:dyDescent="0.25">
      <c r="A230" s="47" t="s">
        <v>298</v>
      </c>
      <c r="B230" s="6"/>
      <c r="C230" s="50">
        <f>SUM(C223:C229)</f>
        <v>723787</v>
      </c>
      <c r="D230" s="50">
        <f>SUM(D223:D229)</f>
        <v>346342</v>
      </c>
      <c r="E230" s="50">
        <f>SUM(E223:E229)</f>
        <v>377445</v>
      </c>
      <c r="F230" s="50">
        <f>SUM(F223:F229)</f>
        <v>258642</v>
      </c>
      <c r="G230" s="50">
        <v>118803</v>
      </c>
    </row>
    <row r="231" spans="1:7" x14ac:dyDescent="0.25">
      <c r="A231" s="47" t="s">
        <v>298</v>
      </c>
      <c r="B231" s="4" t="s">
        <v>200</v>
      </c>
      <c r="C231" s="5">
        <f>D231+E231</f>
        <v>0</v>
      </c>
      <c r="D231" s="5"/>
      <c r="E231" s="5">
        <f>F231+G231</f>
        <v>0</v>
      </c>
      <c r="F231" s="13"/>
      <c r="G231" s="8">
        <v>0</v>
      </c>
    </row>
    <row r="232" spans="1:7" x14ac:dyDescent="0.25">
      <c r="A232" s="47">
        <v>7001</v>
      </c>
      <c r="B232" s="6" t="s">
        <v>201</v>
      </c>
      <c r="C232" s="5">
        <f>D232+E232</f>
        <v>184869</v>
      </c>
      <c r="D232" s="5">
        <v>181596</v>
      </c>
      <c r="E232" s="5">
        <f>F232+G232</f>
        <v>3273</v>
      </c>
      <c r="F232" s="13">
        <v>26469</v>
      </c>
      <c r="G232" s="8">
        <v>-23196</v>
      </c>
    </row>
    <row r="233" spans="1:7" x14ac:dyDescent="0.25">
      <c r="A233" s="47">
        <v>7002</v>
      </c>
      <c r="B233" s="6" t="s">
        <v>202</v>
      </c>
      <c r="C233" s="5">
        <f>D233+E233</f>
        <v>0</v>
      </c>
      <c r="D233" s="5">
        <v>0</v>
      </c>
      <c r="E233" s="5">
        <f>F233+G233</f>
        <v>0</v>
      </c>
      <c r="F233" s="13">
        <v>73187</v>
      </c>
      <c r="G233" s="8">
        <v>-73187</v>
      </c>
    </row>
    <row r="234" spans="1:7" x14ac:dyDescent="0.25">
      <c r="A234" s="47">
        <v>7003</v>
      </c>
      <c r="B234" s="6" t="s">
        <v>203</v>
      </c>
      <c r="C234" s="5">
        <f>D234+E234</f>
        <v>1566368</v>
      </c>
      <c r="D234" s="5">
        <v>766123</v>
      </c>
      <c r="E234" s="5">
        <f>F234+G234</f>
        <v>800245</v>
      </c>
      <c r="F234" s="13">
        <v>1009317</v>
      </c>
      <c r="G234" s="8">
        <v>-209072</v>
      </c>
    </row>
    <row r="235" spans="1:7" x14ac:dyDescent="0.25">
      <c r="A235" s="47">
        <v>7004</v>
      </c>
      <c r="B235" s="6" t="s">
        <v>204</v>
      </c>
      <c r="C235" s="5">
        <f>D235+E235</f>
        <v>0</v>
      </c>
      <c r="D235" s="5">
        <v>0</v>
      </c>
      <c r="E235" s="5">
        <f>F235+G235</f>
        <v>0</v>
      </c>
      <c r="F235" s="13">
        <v>20295</v>
      </c>
      <c r="G235" s="8">
        <v>-20295</v>
      </c>
    </row>
    <row r="236" spans="1:7" ht="15.75" x14ac:dyDescent="0.25">
      <c r="A236" s="47" t="s">
        <v>298</v>
      </c>
      <c r="B236" s="6"/>
      <c r="C236" s="50">
        <f>SUM(C232:C235)</f>
        <v>1751237</v>
      </c>
      <c r="D236" s="50">
        <f>SUM(D232:D235)</f>
        <v>947719</v>
      </c>
      <c r="E236" s="50">
        <f>SUM(E232:E235)</f>
        <v>803518</v>
      </c>
      <c r="F236" s="50">
        <f>SUM(F232:F235)</f>
        <v>1129268</v>
      </c>
      <c r="G236" s="50">
        <v>-325750</v>
      </c>
    </row>
    <row r="237" spans="1:7" x14ac:dyDescent="0.25">
      <c r="A237" s="47" t="s">
        <v>298</v>
      </c>
      <c r="B237" s="4" t="s">
        <v>205</v>
      </c>
      <c r="C237" s="5">
        <f t="shared" ref="C237:C247" si="36">D237+E237</f>
        <v>0</v>
      </c>
      <c r="D237" s="5"/>
      <c r="E237" s="5">
        <f t="shared" ref="E237:E247" si="37">F237+G237</f>
        <v>0</v>
      </c>
      <c r="F237" s="13"/>
      <c r="G237" s="8">
        <v>0</v>
      </c>
    </row>
    <row r="238" spans="1:7" x14ac:dyDescent="0.25">
      <c r="A238" s="47">
        <v>7101</v>
      </c>
      <c r="B238" s="6" t="s">
        <v>206</v>
      </c>
      <c r="C238" s="5">
        <f t="shared" si="36"/>
        <v>58226</v>
      </c>
      <c r="D238" s="5">
        <v>28710</v>
      </c>
      <c r="E238" s="5">
        <f t="shared" si="37"/>
        <v>29516</v>
      </c>
      <c r="F238" s="13">
        <v>9750</v>
      </c>
      <c r="G238" s="8">
        <v>19766</v>
      </c>
    </row>
    <row r="239" spans="1:7" x14ac:dyDescent="0.25">
      <c r="A239" s="47">
        <v>7102</v>
      </c>
      <c r="B239" s="6" t="s">
        <v>207</v>
      </c>
      <c r="C239" s="5">
        <f t="shared" si="36"/>
        <v>0</v>
      </c>
      <c r="D239" s="5">
        <v>0</v>
      </c>
      <c r="E239" s="5">
        <f t="shared" si="37"/>
        <v>0</v>
      </c>
      <c r="F239" s="13">
        <v>2695</v>
      </c>
      <c r="G239" s="8">
        <v>-2695</v>
      </c>
    </row>
    <row r="240" spans="1:7" x14ac:dyDescent="0.25">
      <c r="A240" s="47">
        <v>7103</v>
      </c>
      <c r="B240" s="6" t="s">
        <v>208</v>
      </c>
      <c r="C240" s="5">
        <f t="shared" si="36"/>
        <v>335911</v>
      </c>
      <c r="D240" s="5">
        <v>31601</v>
      </c>
      <c r="E240" s="5">
        <f t="shared" si="37"/>
        <v>304310</v>
      </c>
      <c r="F240" s="13">
        <v>46776</v>
      </c>
      <c r="G240" s="8">
        <v>257534</v>
      </c>
    </row>
    <row r="241" spans="1:7" x14ac:dyDescent="0.25">
      <c r="A241" s="47">
        <v>7104</v>
      </c>
      <c r="B241" s="6" t="s">
        <v>209</v>
      </c>
      <c r="C241" s="5">
        <f t="shared" si="36"/>
        <v>101218</v>
      </c>
      <c r="D241" s="5">
        <v>59352</v>
      </c>
      <c r="E241" s="5">
        <f t="shared" si="37"/>
        <v>41866</v>
      </c>
      <c r="F241" s="13">
        <v>25731</v>
      </c>
      <c r="G241" s="8">
        <v>16135</v>
      </c>
    </row>
    <row r="242" spans="1:7" x14ac:dyDescent="0.25">
      <c r="A242" s="47">
        <v>7105</v>
      </c>
      <c r="B242" s="6" t="s">
        <v>210</v>
      </c>
      <c r="C242" s="5">
        <f t="shared" si="36"/>
        <v>399142</v>
      </c>
      <c r="D242" s="5">
        <v>220269</v>
      </c>
      <c r="E242" s="5">
        <f t="shared" si="37"/>
        <v>178873</v>
      </c>
      <c r="F242" s="13">
        <v>49440</v>
      </c>
      <c r="G242" s="8">
        <v>129433</v>
      </c>
    </row>
    <row r="243" spans="1:7" x14ac:dyDescent="0.25">
      <c r="A243" s="47">
        <v>7106</v>
      </c>
      <c r="B243" s="6" t="s">
        <v>211</v>
      </c>
      <c r="C243" s="5">
        <f t="shared" si="36"/>
        <v>93147</v>
      </c>
      <c r="D243" s="5">
        <v>78210</v>
      </c>
      <c r="E243" s="5">
        <f t="shared" si="37"/>
        <v>14937</v>
      </c>
      <c r="F243" s="13">
        <v>49521</v>
      </c>
      <c r="G243" s="8">
        <v>-34584</v>
      </c>
    </row>
    <row r="244" spans="1:7" x14ac:dyDescent="0.25">
      <c r="A244" s="47">
        <v>7107</v>
      </c>
      <c r="B244" s="6" t="s">
        <v>212</v>
      </c>
      <c r="C244" s="5">
        <f t="shared" si="36"/>
        <v>161548</v>
      </c>
      <c r="D244" s="5">
        <v>83920</v>
      </c>
      <c r="E244" s="5">
        <f t="shared" si="37"/>
        <v>77628</v>
      </c>
      <c r="F244" s="13">
        <v>18132</v>
      </c>
      <c r="G244" s="8">
        <v>59496</v>
      </c>
    </row>
    <row r="245" spans="1:7" x14ac:dyDescent="0.25">
      <c r="A245" s="47">
        <v>7108</v>
      </c>
      <c r="B245" s="6" t="s">
        <v>213</v>
      </c>
      <c r="C245" s="5">
        <f t="shared" si="36"/>
        <v>145709</v>
      </c>
      <c r="D245" s="5">
        <v>89749</v>
      </c>
      <c r="E245" s="5">
        <f t="shared" si="37"/>
        <v>55960</v>
      </c>
      <c r="F245" s="13">
        <v>33288</v>
      </c>
      <c r="G245" s="8">
        <v>22672</v>
      </c>
    </row>
    <row r="246" spans="1:7" x14ac:dyDescent="0.25">
      <c r="A246" s="47">
        <v>7109</v>
      </c>
      <c r="B246" s="6" t="s">
        <v>214</v>
      </c>
      <c r="C246" s="5">
        <f t="shared" si="36"/>
        <v>915067</v>
      </c>
      <c r="D246" s="5">
        <v>179109</v>
      </c>
      <c r="E246" s="5">
        <f t="shared" si="37"/>
        <v>735958</v>
      </c>
      <c r="F246" s="13">
        <v>282798</v>
      </c>
      <c r="G246" s="8">
        <v>453160</v>
      </c>
    </row>
    <row r="247" spans="1:7" x14ac:dyDescent="0.25">
      <c r="A247" s="47">
        <v>7110</v>
      </c>
      <c r="B247" s="6" t="s">
        <v>215</v>
      </c>
      <c r="C247" s="5">
        <f t="shared" si="36"/>
        <v>0</v>
      </c>
      <c r="D247" s="5">
        <v>0</v>
      </c>
      <c r="E247" s="5">
        <f t="shared" si="37"/>
        <v>0</v>
      </c>
      <c r="F247" s="13">
        <v>9417</v>
      </c>
      <c r="G247" s="8">
        <v>-9417</v>
      </c>
    </row>
    <row r="248" spans="1:7" ht="15.75" x14ac:dyDescent="0.25">
      <c r="A248" s="47" t="s">
        <v>298</v>
      </c>
      <c r="B248" s="6"/>
      <c r="C248" s="50">
        <f>SUM(C238:C247)</f>
        <v>2209968</v>
      </c>
      <c r="D248" s="50">
        <f>SUM(D238:D247)</f>
        <v>770920</v>
      </c>
      <c r="E248" s="50">
        <f>SUM(E238:E247)</f>
        <v>1439048</v>
      </c>
      <c r="F248" s="50">
        <f>SUM(F238:F247)</f>
        <v>527548</v>
      </c>
      <c r="G248" s="50">
        <v>911500</v>
      </c>
    </row>
    <row r="249" spans="1:7" x14ac:dyDescent="0.25">
      <c r="A249" s="47" t="s">
        <v>298</v>
      </c>
      <c r="B249" s="4" t="s">
        <v>216</v>
      </c>
      <c r="C249" s="5">
        <f t="shared" ref="C249:C272" si="38">D249+E249</f>
        <v>31519351</v>
      </c>
      <c r="D249" s="5">
        <v>2385332</v>
      </c>
      <c r="E249" s="5">
        <f t="shared" ref="E249:E272" si="39">F249+G249</f>
        <v>29134019</v>
      </c>
      <c r="F249" s="13">
        <v>18080559</v>
      </c>
      <c r="G249" s="8">
        <v>11053460</v>
      </c>
    </row>
    <row r="250" spans="1:7" x14ac:dyDescent="0.25">
      <c r="A250" s="47" t="s">
        <v>298</v>
      </c>
      <c r="B250" s="4" t="s">
        <v>217</v>
      </c>
      <c r="C250" s="5">
        <f t="shared" si="38"/>
        <v>0</v>
      </c>
      <c r="D250" s="5"/>
      <c r="E250" s="5">
        <f t="shared" si="39"/>
        <v>0</v>
      </c>
      <c r="F250" s="13"/>
      <c r="G250" s="8">
        <v>0</v>
      </c>
    </row>
    <row r="251" spans="1:7" x14ac:dyDescent="0.25">
      <c r="A251" s="47">
        <v>7301</v>
      </c>
      <c r="B251" s="6" t="s">
        <v>218</v>
      </c>
      <c r="C251" s="5">
        <f t="shared" si="38"/>
        <v>0</v>
      </c>
      <c r="D251" s="5">
        <v>0</v>
      </c>
      <c r="E251" s="5">
        <f t="shared" si="39"/>
        <v>0</v>
      </c>
      <c r="F251" s="13">
        <v>1281</v>
      </c>
      <c r="G251" s="8">
        <v>-1281</v>
      </c>
    </row>
    <row r="252" spans="1:7" x14ac:dyDescent="0.25">
      <c r="A252" s="47">
        <v>7302</v>
      </c>
      <c r="B252" s="6" t="s">
        <v>219</v>
      </c>
      <c r="C252" s="5">
        <f t="shared" si="38"/>
        <v>29732</v>
      </c>
      <c r="D252" s="5">
        <v>0</v>
      </c>
      <c r="E252" s="5">
        <f t="shared" si="39"/>
        <v>29732</v>
      </c>
      <c r="F252" s="13">
        <v>21036</v>
      </c>
      <c r="G252" s="8">
        <v>8696</v>
      </c>
    </row>
    <row r="253" spans="1:7" x14ac:dyDescent="0.25">
      <c r="A253" s="47">
        <v>7303</v>
      </c>
      <c r="B253" s="6" t="s">
        <v>220</v>
      </c>
      <c r="C253" s="5">
        <f t="shared" si="38"/>
        <v>421383</v>
      </c>
      <c r="D253" s="5">
        <v>129503</v>
      </c>
      <c r="E253" s="5">
        <f t="shared" si="39"/>
        <v>291880</v>
      </c>
      <c r="F253" s="13">
        <v>196176</v>
      </c>
      <c r="G253" s="8">
        <v>95704</v>
      </c>
    </row>
    <row r="254" spans="1:7" x14ac:dyDescent="0.25">
      <c r="A254" s="47">
        <v>7304</v>
      </c>
      <c r="B254" s="6" t="s">
        <v>221</v>
      </c>
      <c r="C254" s="5">
        <f t="shared" si="38"/>
        <v>44503</v>
      </c>
      <c r="D254" s="5">
        <v>44503</v>
      </c>
      <c r="E254" s="5">
        <f t="shared" si="39"/>
        <v>0</v>
      </c>
      <c r="F254" s="13">
        <v>6512</v>
      </c>
      <c r="G254" s="8">
        <v>-6512</v>
      </c>
    </row>
    <row r="255" spans="1:7" x14ac:dyDescent="0.25">
      <c r="A255" s="47">
        <v>7305</v>
      </c>
      <c r="B255" s="6" t="s">
        <v>222</v>
      </c>
      <c r="C255" s="5">
        <f t="shared" si="38"/>
        <v>84084</v>
      </c>
      <c r="D255" s="5">
        <v>83038</v>
      </c>
      <c r="E255" s="5">
        <f t="shared" si="39"/>
        <v>1046</v>
      </c>
      <c r="F255" s="13">
        <v>6940</v>
      </c>
      <c r="G255" s="8">
        <v>-5894</v>
      </c>
    </row>
    <row r="256" spans="1:7" x14ac:dyDescent="0.25">
      <c r="A256" s="47">
        <v>7306</v>
      </c>
      <c r="B256" s="6" t="s">
        <v>223</v>
      </c>
      <c r="C256" s="5">
        <f t="shared" si="38"/>
        <v>58267</v>
      </c>
      <c r="D256" s="5">
        <v>33969</v>
      </c>
      <c r="E256" s="5">
        <f t="shared" si="39"/>
        <v>24298</v>
      </c>
      <c r="F256" s="13">
        <v>17127</v>
      </c>
      <c r="G256" s="8">
        <v>7171</v>
      </c>
    </row>
    <row r="257" spans="1:7" x14ac:dyDescent="0.25">
      <c r="A257" s="47">
        <v>7307</v>
      </c>
      <c r="B257" s="6" t="s">
        <v>224</v>
      </c>
      <c r="C257" s="5">
        <f t="shared" si="38"/>
        <v>124804</v>
      </c>
      <c r="D257" s="5">
        <v>70078</v>
      </c>
      <c r="E257" s="5">
        <f t="shared" si="39"/>
        <v>54726</v>
      </c>
      <c r="F257" s="13">
        <v>15084</v>
      </c>
      <c r="G257" s="8">
        <v>39642</v>
      </c>
    </row>
    <row r="258" spans="1:7" x14ac:dyDescent="0.25">
      <c r="A258" s="47">
        <v>7308</v>
      </c>
      <c r="B258" s="6" t="s">
        <v>225</v>
      </c>
      <c r="C258" s="5">
        <f t="shared" si="38"/>
        <v>234853</v>
      </c>
      <c r="D258" s="5">
        <v>191313</v>
      </c>
      <c r="E258" s="5">
        <f t="shared" si="39"/>
        <v>43540</v>
      </c>
      <c r="F258" s="13">
        <v>96183</v>
      </c>
      <c r="G258" s="8">
        <v>-52643</v>
      </c>
    </row>
    <row r="259" spans="1:7" x14ac:dyDescent="0.25">
      <c r="A259" s="47">
        <v>7309</v>
      </c>
      <c r="B259" s="6" t="s">
        <v>226</v>
      </c>
      <c r="C259" s="5">
        <f t="shared" si="38"/>
        <v>109623</v>
      </c>
      <c r="D259" s="5">
        <v>27670</v>
      </c>
      <c r="E259" s="5">
        <f t="shared" si="39"/>
        <v>81953</v>
      </c>
      <c r="F259" s="13">
        <v>54765</v>
      </c>
      <c r="G259" s="8">
        <v>27188</v>
      </c>
    </row>
    <row r="260" spans="1:7" x14ac:dyDescent="0.25">
      <c r="A260" s="47">
        <v>7310</v>
      </c>
      <c r="B260" s="6" t="s">
        <v>227</v>
      </c>
      <c r="C260" s="5">
        <f t="shared" si="38"/>
        <v>0</v>
      </c>
      <c r="D260" s="5">
        <v>0</v>
      </c>
      <c r="E260" s="5">
        <f t="shared" si="39"/>
        <v>0</v>
      </c>
      <c r="F260" s="13">
        <v>7568</v>
      </c>
      <c r="G260" s="8">
        <v>-7568</v>
      </c>
    </row>
    <row r="261" spans="1:7" x14ac:dyDescent="0.25">
      <c r="A261" s="47">
        <v>7311</v>
      </c>
      <c r="B261" s="6" t="s">
        <v>228</v>
      </c>
      <c r="C261" s="5">
        <f t="shared" si="38"/>
        <v>262659</v>
      </c>
      <c r="D261" s="5">
        <v>72817</v>
      </c>
      <c r="E261" s="5">
        <f t="shared" si="39"/>
        <v>189842</v>
      </c>
      <c r="F261" s="13">
        <v>87465</v>
      </c>
      <c r="G261" s="8">
        <v>102377</v>
      </c>
    </row>
    <row r="262" spans="1:7" x14ac:dyDescent="0.25">
      <c r="A262" s="47">
        <v>7312</v>
      </c>
      <c r="B262" s="6" t="s">
        <v>229</v>
      </c>
      <c r="C262" s="5">
        <f t="shared" si="38"/>
        <v>73712</v>
      </c>
      <c r="D262" s="5">
        <v>73712</v>
      </c>
      <c r="E262" s="5">
        <f t="shared" si="39"/>
        <v>0</v>
      </c>
      <c r="F262" s="13">
        <v>2385</v>
      </c>
      <c r="G262" s="8">
        <v>-2385</v>
      </c>
    </row>
    <row r="263" spans="1:7" x14ac:dyDescent="0.25">
      <c r="A263" s="47">
        <v>7313</v>
      </c>
      <c r="B263" s="6" t="s">
        <v>230</v>
      </c>
      <c r="C263" s="5">
        <f t="shared" si="38"/>
        <v>84140</v>
      </c>
      <c r="D263" s="5">
        <v>17775</v>
      </c>
      <c r="E263" s="5">
        <f t="shared" si="39"/>
        <v>66365</v>
      </c>
      <c r="F263" s="13">
        <v>52938</v>
      </c>
      <c r="G263" s="8">
        <v>13427</v>
      </c>
    </row>
    <row r="264" spans="1:7" x14ac:dyDescent="0.25">
      <c r="A264" s="47">
        <v>7314</v>
      </c>
      <c r="B264" s="6" t="s">
        <v>231</v>
      </c>
      <c r="C264" s="5">
        <f t="shared" si="38"/>
        <v>39807</v>
      </c>
      <c r="D264" s="5">
        <v>19188</v>
      </c>
      <c r="E264" s="5">
        <f t="shared" si="39"/>
        <v>20619</v>
      </c>
      <c r="F264" s="13">
        <v>25604</v>
      </c>
      <c r="G264" s="8">
        <v>-4985</v>
      </c>
    </row>
    <row r="265" spans="1:7" x14ac:dyDescent="0.25">
      <c r="A265" s="47">
        <v>7315</v>
      </c>
      <c r="B265" s="6" t="s">
        <v>232</v>
      </c>
      <c r="C265" s="5">
        <f t="shared" si="38"/>
        <v>28572</v>
      </c>
      <c r="D265" s="5">
        <v>28572</v>
      </c>
      <c r="E265" s="5">
        <f t="shared" si="39"/>
        <v>0</v>
      </c>
      <c r="F265" s="13">
        <v>2153</v>
      </c>
      <c r="G265" s="8">
        <v>-2153</v>
      </c>
    </row>
    <row r="266" spans="1:7" x14ac:dyDescent="0.25">
      <c r="A266" s="47">
        <v>7316</v>
      </c>
      <c r="B266" s="6" t="s">
        <v>233</v>
      </c>
      <c r="C266" s="5">
        <f t="shared" si="38"/>
        <v>0</v>
      </c>
      <c r="D266" s="5">
        <v>0</v>
      </c>
      <c r="E266" s="5">
        <f t="shared" si="39"/>
        <v>0</v>
      </c>
      <c r="F266" s="13">
        <v>12024</v>
      </c>
      <c r="G266" s="8">
        <v>-12024</v>
      </c>
    </row>
    <row r="267" spans="1:7" x14ac:dyDescent="0.25">
      <c r="A267" s="47">
        <v>7317</v>
      </c>
      <c r="B267" s="6" t="s">
        <v>234</v>
      </c>
      <c r="C267" s="5">
        <f t="shared" si="38"/>
        <v>30018</v>
      </c>
      <c r="D267" s="5">
        <v>30018</v>
      </c>
      <c r="E267" s="5">
        <f t="shared" si="39"/>
        <v>0</v>
      </c>
      <c r="F267" s="13">
        <v>46560</v>
      </c>
      <c r="G267" s="8">
        <v>-46560</v>
      </c>
    </row>
    <row r="268" spans="1:7" x14ac:dyDescent="0.25">
      <c r="A268" s="47">
        <v>7318</v>
      </c>
      <c r="B268" s="6" t="s">
        <v>235</v>
      </c>
      <c r="C268" s="5">
        <f t="shared" si="38"/>
        <v>255854</v>
      </c>
      <c r="D268" s="5">
        <v>216809</v>
      </c>
      <c r="E268" s="5">
        <f t="shared" si="39"/>
        <v>39045</v>
      </c>
      <c r="F268" s="13">
        <v>71742</v>
      </c>
      <c r="G268" s="8">
        <v>-32697</v>
      </c>
    </row>
    <row r="269" spans="1:7" x14ac:dyDescent="0.25">
      <c r="A269" s="47">
        <v>7319</v>
      </c>
      <c r="B269" s="6" t="s">
        <v>236</v>
      </c>
      <c r="C269" s="5">
        <f t="shared" si="38"/>
        <v>113534</v>
      </c>
      <c r="D269" s="5">
        <v>101611</v>
      </c>
      <c r="E269" s="5">
        <f t="shared" si="39"/>
        <v>11923</v>
      </c>
      <c r="F269" s="13">
        <v>26168</v>
      </c>
      <c r="G269" s="8">
        <v>-14245</v>
      </c>
    </row>
    <row r="270" spans="1:7" x14ac:dyDescent="0.25">
      <c r="A270" s="47">
        <v>7320</v>
      </c>
      <c r="B270" s="6" t="s">
        <v>237</v>
      </c>
      <c r="C270" s="5">
        <f t="shared" si="38"/>
        <v>51785</v>
      </c>
      <c r="D270" s="5">
        <v>0</v>
      </c>
      <c r="E270" s="5">
        <f t="shared" si="39"/>
        <v>51785</v>
      </c>
      <c r="F270" s="13">
        <v>38100</v>
      </c>
      <c r="G270" s="8">
        <v>13685</v>
      </c>
    </row>
    <row r="271" spans="1:7" x14ac:dyDescent="0.25">
      <c r="A271" s="47">
        <v>7321</v>
      </c>
      <c r="B271" s="6" t="s">
        <v>238</v>
      </c>
      <c r="C271" s="5">
        <f t="shared" si="38"/>
        <v>2017</v>
      </c>
      <c r="D271" s="5">
        <v>2017</v>
      </c>
      <c r="E271" s="5">
        <f t="shared" si="39"/>
        <v>0</v>
      </c>
      <c r="F271" s="13">
        <v>1046</v>
      </c>
      <c r="G271" s="8">
        <v>-1046</v>
      </c>
    </row>
    <row r="272" spans="1:7" x14ac:dyDescent="0.25">
      <c r="A272" s="47">
        <v>7322</v>
      </c>
      <c r="B272" s="6" t="s">
        <v>239</v>
      </c>
      <c r="C272" s="5">
        <f t="shared" si="38"/>
        <v>0</v>
      </c>
      <c r="D272" s="5">
        <v>0</v>
      </c>
      <c r="E272" s="5">
        <f t="shared" si="39"/>
        <v>0</v>
      </c>
      <c r="F272" s="13">
        <v>2023</v>
      </c>
      <c r="G272" s="8">
        <v>-2023</v>
      </c>
    </row>
    <row r="273" spans="1:7" ht="15.75" x14ac:dyDescent="0.25">
      <c r="A273" s="47" t="s">
        <v>298</v>
      </c>
      <c r="B273" s="6"/>
      <c r="C273" s="50">
        <f>SUM(C251:C272)</f>
        <v>2049347</v>
      </c>
      <c r="D273" s="50">
        <f>SUM(D251:D272)</f>
        <v>1142593</v>
      </c>
      <c r="E273" s="50">
        <f>SUM(E251:E272)</f>
        <v>906754</v>
      </c>
      <c r="F273" s="50">
        <f>SUM(F251:F272)</f>
        <v>790880</v>
      </c>
      <c r="G273" s="50">
        <v>115874</v>
      </c>
    </row>
    <row r="274" spans="1:7" x14ac:dyDescent="0.25">
      <c r="A274" s="47" t="s">
        <v>298</v>
      </c>
      <c r="B274" s="4" t="s">
        <v>240</v>
      </c>
      <c r="C274" s="5">
        <f t="shared" ref="C274:C285" si="40">D274+E274</f>
        <v>0</v>
      </c>
      <c r="D274" s="5"/>
      <c r="E274" s="5">
        <f t="shared" ref="E274:E285" si="41">F274+G274</f>
        <v>0</v>
      </c>
      <c r="F274" s="13"/>
      <c r="G274" s="8">
        <v>0</v>
      </c>
    </row>
    <row r="275" spans="1:7" x14ac:dyDescent="0.25">
      <c r="A275" s="47">
        <v>7401</v>
      </c>
      <c r="B275" s="6" t="s">
        <v>241</v>
      </c>
      <c r="C275" s="5">
        <f t="shared" si="40"/>
        <v>4251</v>
      </c>
      <c r="D275" s="5">
        <v>4251</v>
      </c>
      <c r="E275" s="5">
        <f t="shared" si="41"/>
        <v>0</v>
      </c>
      <c r="F275" s="13">
        <v>6937</v>
      </c>
      <c r="G275" s="8">
        <v>-6937</v>
      </c>
    </row>
    <row r="276" spans="1:7" x14ac:dyDescent="0.25">
      <c r="A276" s="47">
        <v>7402</v>
      </c>
      <c r="B276" s="6" t="s">
        <v>242</v>
      </c>
      <c r="C276" s="5">
        <f t="shared" si="40"/>
        <v>0</v>
      </c>
      <c r="D276" s="5">
        <v>0</v>
      </c>
      <c r="E276" s="5">
        <f t="shared" si="41"/>
        <v>0</v>
      </c>
      <c r="F276" s="13">
        <v>6880</v>
      </c>
      <c r="G276" s="8">
        <v>-6880</v>
      </c>
    </row>
    <row r="277" spans="1:7" x14ac:dyDescent="0.25">
      <c r="A277" s="47">
        <v>7403</v>
      </c>
      <c r="B277" s="6" t="s">
        <v>243</v>
      </c>
      <c r="C277" s="5">
        <f t="shared" si="40"/>
        <v>140960</v>
      </c>
      <c r="D277" s="5">
        <v>63288</v>
      </c>
      <c r="E277" s="5">
        <f t="shared" si="41"/>
        <v>77672</v>
      </c>
      <c r="F277" s="13">
        <v>53001</v>
      </c>
      <c r="G277" s="8">
        <v>24671</v>
      </c>
    </row>
    <row r="278" spans="1:7" x14ac:dyDescent="0.25">
      <c r="A278" s="47">
        <v>7404</v>
      </c>
      <c r="B278" s="6" t="s">
        <v>244</v>
      </c>
      <c r="C278" s="5">
        <f t="shared" si="40"/>
        <v>845969</v>
      </c>
      <c r="D278" s="5">
        <v>527813</v>
      </c>
      <c r="E278" s="5">
        <f t="shared" si="41"/>
        <v>318156</v>
      </c>
      <c r="F278" s="13">
        <v>438483</v>
      </c>
      <c r="G278" s="8">
        <v>-120327</v>
      </c>
    </row>
    <row r="279" spans="1:7" x14ac:dyDescent="0.25">
      <c r="A279" s="47">
        <v>7405</v>
      </c>
      <c r="B279" s="6" t="s">
        <v>245</v>
      </c>
      <c r="C279" s="5">
        <f t="shared" si="40"/>
        <v>30709</v>
      </c>
      <c r="D279" s="5">
        <v>30709</v>
      </c>
      <c r="E279" s="5">
        <f t="shared" si="41"/>
        <v>0</v>
      </c>
      <c r="F279" s="13">
        <v>12820</v>
      </c>
      <c r="G279" s="8">
        <v>-12820</v>
      </c>
    </row>
    <row r="280" spans="1:7" x14ac:dyDescent="0.25">
      <c r="A280" s="47">
        <v>7406</v>
      </c>
      <c r="B280" s="6" t="s">
        <v>246</v>
      </c>
      <c r="C280" s="5">
        <f t="shared" si="40"/>
        <v>7395</v>
      </c>
      <c r="D280" s="5">
        <v>7395</v>
      </c>
      <c r="E280" s="5">
        <f t="shared" si="41"/>
        <v>0</v>
      </c>
      <c r="F280" s="13">
        <v>5551</v>
      </c>
      <c r="G280" s="8">
        <v>-5551</v>
      </c>
    </row>
    <row r="281" spans="1:7" x14ac:dyDescent="0.25">
      <c r="A281" s="47">
        <v>7407</v>
      </c>
      <c r="B281" s="6" t="s">
        <v>247</v>
      </c>
      <c r="C281" s="5">
        <f t="shared" si="40"/>
        <v>0</v>
      </c>
      <c r="D281" s="5">
        <v>0</v>
      </c>
      <c r="E281" s="5">
        <f t="shared" si="41"/>
        <v>0</v>
      </c>
      <c r="F281" s="13">
        <v>2041</v>
      </c>
      <c r="G281" s="8">
        <v>-2041</v>
      </c>
    </row>
    <row r="282" spans="1:7" x14ac:dyDescent="0.25">
      <c r="A282" s="47">
        <v>7408</v>
      </c>
      <c r="B282" s="6" t="s">
        <v>248</v>
      </c>
      <c r="C282" s="5">
        <f t="shared" si="40"/>
        <v>167924</v>
      </c>
      <c r="D282" s="5">
        <v>99203</v>
      </c>
      <c r="E282" s="5">
        <f t="shared" si="41"/>
        <v>68721</v>
      </c>
      <c r="F282" s="13">
        <v>60732</v>
      </c>
      <c r="G282" s="8">
        <v>7989</v>
      </c>
    </row>
    <row r="283" spans="1:7" x14ac:dyDescent="0.25">
      <c r="A283" s="47">
        <v>7409</v>
      </c>
      <c r="B283" s="6" t="s">
        <v>249</v>
      </c>
      <c r="C283" s="5">
        <f t="shared" si="40"/>
        <v>194589</v>
      </c>
      <c r="D283" s="5">
        <v>96147</v>
      </c>
      <c r="E283" s="5">
        <f t="shared" si="41"/>
        <v>98442</v>
      </c>
      <c r="F283" s="13">
        <v>65833</v>
      </c>
      <c r="G283" s="8">
        <v>32609</v>
      </c>
    </row>
    <row r="284" spans="1:7" x14ac:dyDescent="0.25">
      <c r="A284" s="47">
        <v>7410</v>
      </c>
      <c r="B284" s="6" t="s">
        <v>250</v>
      </c>
      <c r="C284" s="5">
        <f t="shared" si="40"/>
        <v>2222946</v>
      </c>
      <c r="D284" s="5">
        <v>369338</v>
      </c>
      <c r="E284" s="5">
        <f t="shared" si="41"/>
        <v>1853608</v>
      </c>
      <c r="F284" s="13">
        <v>1293222</v>
      </c>
      <c r="G284" s="8">
        <v>560386</v>
      </c>
    </row>
    <row r="285" spans="1:7" x14ac:dyDescent="0.25">
      <c r="A285" s="47">
        <v>7411</v>
      </c>
      <c r="B285" s="6" t="s">
        <v>251</v>
      </c>
      <c r="C285" s="5">
        <f t="shared" si="40"/>
        <v>95089</v>
      </c>
      <c r="D285" s="5">
        <v>62280</v>
      </c>
      <c r="E285" s="5">
        <f t="shared" si="41"/>
        <v>32809</v>
      </c>
      <c r="F285" s="13">
        <v>32809</v>
      </c>
      <c r="G285" s="8">
        <v>0</v>
      </c>
    </row>
    <row r="286" spans="1:7" ht="15.75" x14ac:dyDescent="0.25">
      <c r="A286" s="47" t="s">
        <v>298</v>
      </c>
      <c r="B286" s="6"/>
      <c r="C286" s="50">
        <f>SUM(C275:C285)</f>
        <v>3709832</v>
      </c>
      <c r="D286" s="50">
        <f>SUM(D275:D285)</f>
        <v>1260424</v>
      </c>
      <c r="E286" s="50">
        <f>SUM(E275:E285)</f>
        <v>2449408</v>
      </c>
      <c r="F286" s="50">
        <f>SUM(F275:F285)</f>
        <v>1978309</v>
      </c>
      <c r="G286" s="50">
        <v>471099</v>
      </c>
    </row>
    <row r="287" spans="1:7" x14ac:dyDescent="0.25">
      <c r="A287" s="47" t="s">
        <v>298</v>
      </c>
      <c r="B287" s="4" t="s">
        <v>252</v>
      </c>
      <c r="C287" s="5">
        <f t="shared" ref="C287:C292" si="42">D287+E287</f>
        <v>0</v>
      </c>
      <c r="D287" s="5"/>
      <c r="E287" s="5">
        <f t="shared" ref="E287:E292" si="43">F287+G287</f>
        <v>0</v>
      </c>
      <c r="F287" s="13"/>
      <c r="G287" s="8">
        <v>0</v>
      </c>
    </row>
    <row r="288" spans="1:7" x14ac:dyDescent="0.25">
      <c r="A288" s="47">
        <v>7501</v>
      </c>
      <c r="B288" s="6" t="s">
        <v>253</v>
      </c>
      <c r="C288" s="5">
        <f t="shared" si="42"/>
        <v>20087</v>
      </c>
      <c r="D288" s="5">
        <v>19541</v>
      </c>
      <c r="E288" s="5">
        <f t="shared" si="43"/>
        <v>546</v>
      </c>
      <c r="F288" s="13">
        <v>5779</v>
      </c>
      <c r="G288" s="8">
        <v>-5233</v>
      </c>
    </row>
    <row r="289" spans="1:7" x14ac:dyDescent="0.25">
      <c r="A289" s="47">
        <v>7502</v>
      </c>
      <c r="B289" s="6" t="s">
        <v>254</v>
      </c>
      <c r="C289" s="5">
        <f t="shared" si="42"/>
        <v>237594</v>
      </c>
      <c r="D289" s="5">
        <v>234015</v>
      </c>
      <c r="E289" s="5">
        <f t="shared" si="43"/>
        <v>3579</v>
      </c>
      <c r="F289" s="13">
        <v>32770</v>
      </c>
      <c r="G289" s="8">
        <v>-29191</v>
      </c>
    </row>
    <row r="290" spans="1:7" x14ac:dyDescent="0.25">
      <c r="A290" s="47">
        <v>7503</v>
      </c>
      <c r="B290" s="6" t="s">
        <v>255</v>
      </c>
      <c r="C290" s="5">
        <f t="shared" si="42"/>
        <v>63963</v>
      </c>
      <c r="D290" s="5">
        <v>0</v>
      </c>
      <c r="E290" s="5">
        <f t="shared" si="43"/>
        <v>63963</v>
      </c>
      <c r="F290" s="13">
        <v>17556</v>
      </c>
      <c r="G290" s="8">
        <v>46407</v>
      </c>
    </row>
    <row r="291" spans="1:7" x14ac:dyDescent="0.25">
      <c r="A291" s="47">
        <v>7504</v>
      </c>
      <c r="B291" s="6" t="s">
        <v>256</v>
      </c>
      <c r="C291" s="5">
        <f t="shared" si="42"/>
        <v>341792</v>
      </c>
      <c r="D291" s="5">
        <v>35730</v>
      </c>
      <c r="E291" s="5">
        <f t="shared" si="43"/>
        <v>306062</v>
      </c>
      <c r="F291" s="13">
        <v>119172</v>
      </c>
      <c r="G291" s="8">
        <v>186890</v>
      </c>
    </row>
    <row r="292" spans="1:7" x14ac:dyDescent="0.25">
      <c r="A292" s="47">
        <v>7505</v>
      </c>
      <c r="B292" s="6" t="s">
        <v>257</v>
      </c>
      <c r="C292" s="5">
        <f t="shared" si="42"/>
        <v>1682674</v>
      </c>
      <c r="D292" s="5">
        <v>187499</v>
      </c>
      <c r="E292" s="5">
        <f t="shared" si="43"/>
        <v>1495175</v>
      </c>
      <c r="F292" s="13">
        <v>448023</v>
      </c>
      <c r="G292" s="8">
        <v>1047152</v>
      </c>
    </row>
    <row r="293" spans="1:7" ht="15.75" x14ac:dyDescent="0.25">
      <c r="A293" s="47" t="s">
        <v>298</v>
      </c>
      <c r="B293" s="6"/>
      <c r="C293" s="50">
        <f>SUM(C288:C292)</f>
        <v>2346110</v>
      </c>
      <c r="D293" s="50">
        <f>SUM(D288:D292)</f>
        <v>476785</v>
      </c>
      <c r="E293" s="50">
        <f>SUM(E288:E292)</f>
        <v>1869325</v>
      </c>
      <c r="F293" s="50">
        <f>SUM(F288:F292)</f>
        <v>623300</v>
      </c>
      <c r="G293" s="50">
        <v>1246025</v>
      </c>
    </row>
    <row r="294" spans="1:7" x14ac:dyDescent="0.25">
      <c r="A294" s="47" t="s">
        <v>298</v>
      </c>
      <c r="B294" s="4" t="s">
        <v>258</v>
      </c>
      <c r="C294" s="5">
        <f t="shared" ref="C294:C305" si="44">D294+E294</f>
        <v>0</v>
      </c>
      <c r="D294" s="5"/>
      <c r="E294" s="5">
        <f t="shared" ref="E294:E305" si="45">F294+G294</f>
        <v>0</v>
      </c>
      <c r="F294" s="13"/>
      <c r="G294" s="8">
        <v>0</v>
      </c>
    </row>
    <row r="295" spans="1:7" x14ac:dyDescent="0.25">
      <c r="A295" s="47">
        <v>7601</v>
      </c>
      <c r="B295" s="6" t="s">
        <v>259</v>
      </c>
      <c r="C295" s="5">
        <f t="shared" si="44"/>
        <v>544820</v>
      </c>
      <c r="D295" s="5">
        <v>119801</v>
      </c>
      <c r="E295" s="5">
        <f t="shared" si="45"/>
        <v>425019</v>
      </c>
      <c r="F295" s="13">
        <v>285639</v>
      </c>
      <c r="G295" s="8">
        <v>139380</v>
      </c>
    </row>
    <row r="296" spans="1:7" x14ac:dyDescent="0.25">
      <c r="A296" s="47">
        <v>7602</v>
      </c>
      <c r="B296" s="6" t="s">
        <v>260</v>
      </c>
      <c r="C296" s="5">
        <f t="shared" si="44"/>
        <v>44274</v>
      </c>
      <c r="D296" s="5">
        <v>0</v>
      </c>
      <c r="E296" s="5">
        <f t="shared" si="45"/>
        <v>44274</v>
      </c>
      <c r="F296" s="13">
        <v>25752</v>
      </c>
      <c r="G296" s="8">
        <v>18522</v>
      </c>
    </row>
    <row r="297" spans="1:7" x14ac:dyDescent="0.25">
      <c r="A297" s="47">
        <v>7603</v>
      </c>
      <c r="B297" s="6" t="s">
        <v>261</v>
      </c>
      <c r="C297" s="5">
        <f t="shared" si="44"/>
        <v>0</v>
      </c>
      <c r="D297" s="5">
        <v>0</v>
      </c>
      <c r="E297" s="5">
        <f t="shared" si="45"/>
        <v>0</v>
      </c>
      <c r="F297" s="13">
        <v>35334</v>
      </c>
      <c r="G297" s="8">
        <v>-35334</v>
      </c>
    </row>
    <row r="298" spans="1:7" x14ac:dyDescent="0.25">
      <c r="A298" s="47">
        <v>7604</v>
      </c>
      <c r="B298" s="6" t="s">
        <v>262</v>
      </c>
      <c r="C298" s="5">
        <f t="shared" si="44"/>
        <v>6220</v>
      </c>
      <c r="D298" s="5">
        <v>6220</v>
      </c>
      <c r="E298" s="5">
        <f t="shared" si="45"/>
        <v>0</v>
      </c>
      <c r="F298" s="13">
        <v>2422</v>
      </c>
      <c r="G298" s="8">
        <v>-2422</v>
      </c>
    </row>
    <row r="299" spans="1:7" x14ac:dyDescent="0.25">
      <c r="A299" s="47">
        <v>7605</v>
      </c>
      <c r="B299" s="6" t="s">
        <v>263</v>
      </c>
      <c r="C299" s="5">
        <f t="shared" si="44"/>
        <v>71306</v>
      </c>
      <c r="D299" s="5">
        <v>56376</v>
      </c>
      <c r="E299" s="5">
        <f t="shared" si="45"/>
        <v>14930</v>
      </c>
      <c r="F299" s="13">
        <v>15453</v>
      </c>
      <c r="G299" s="8">
        <v>-523</v>
      </c>
    </row>
    <row r="300" spans="1:7" x14ac:dyDescent="0.25">
      <c r="A300" s="47">
        <v>7606</v>
      </c>
      <c r="B300" s="6" t="s">
        <v>264</v>
      </c>
      <c r="C300" s="5">
        <f t="shared" si="44"/>
        <v>181165</v>
      </c>
      <c r="D300" s="5">
        <v>104938</v>
      </c>
      <c r="E300" s="5">
        <f t="shared" si="45"/>
        <v>76227</v>
      </c>
      <c r="F300" s="13">
        <v>129060</v>
      </c>
      <c r="G300" s="8">
        <v>-52833</v>
      </c>
    </row>
    <row r="301" spans="1:7" x14ac:dyDescent="0.25">
      <c r="A301" s="47">
        <v>7607</v>
      </c>
      <c r="B301" s="6" t="s">
        <v>265</v>
      </c>
      <c r="C301" s="5">
        <f t="shared" si="44"/>
        <v>55016</v>
      </c>
      <c r="D301" s="5">
        <v>24175</v>
      </c>
      <c r="E301" s="5">
        <f t="shared" si="45"/>
        <v>30841</v>
      </c>
      <c r="F301" s="13">
        <v>32367</v>
      </c>
      <c r="G301" s="8">
        <v>-1526</v>
      </c>
    </row>
    <row r="302" spans="1:7" x14ac:dyDescent="0.25">
      <c r="A302" s="47">
        <v>7608</v>
      </c>
      <c r="B302" s="6" t="s">
        <v>266</v>
      </c>
      <c r="C302" s="5">
        <f t="shared" si="44"/>
        <v>206106</v>
      </c>
      <c r="D302" s="5">
        <v>161638</v>
      </c>
      <c r="E302" s="5">
        <f t="shared" si="45"/>
        <v>44468</v>
      </c>
      <c r="F302" s="13">
        <v>19740</v>
      </c>
      <c r="G302" s="8">
        <v>24728</v>
      </c>
    </row>
    <row r="303" spans="1:7" x14ac:dyDescent="0.25">
      <c r="A303" s="47">
        <v>7609</v>
      </c>
      <c r="B303" s="6" t="s">
        <v>267</v>
      </c>
      <c r="C303" s="5">
        <f t="shared" si="44"/>
        <v>71310</v>
      </c>
      <c r="D303" s="5">
        <v>27389</v>
      </c>
      <c r="E303" s="5">
        <f t="shared" si="45"/>
        <v>43921</v>
      </c>
      <c r="F303" s="13">
        <v>18433</v>
      </c>
      <c r="G303" s="8">
        <v>25488</v>
      </c>
    </row>
    <row r="304" spans="1:7" x14ac:dyDescent="0.25">
      <c r="A304" s="47">
        <v>7610</v>
      </c>
      <c r="B304" s="6" t="s">
        <v>268</v>
      </c>
      <c r="C304" s="5">
        <f t="shared" si="44"/>
        <v>171421</v>
      </c>
      <c r="D304" s="5">
        <v>69262</v>
      </c>
      <c r="E304" s="5">
        <f t="shared" si="45"/>
        <v>102159</v>
      </c>
      <c r="F304" s="13">
        <v>139608</v>
      </c>
      <c r="G304" s="8">
        <v>-37449</v>
      </c>
    </row>
    <row r="305" spans="1:7" x14ac:dyDescent="0.25">
      <c r="A305" s="47">
        <v>7611</v>
      </c>
      <c r="B305" s="6" t="s">
        <v>269</v>
      </c>
      <c r="C305" s="5">
        <f t="shared" si="44"/>
        <v>2100823</v>
      </c>
      <c r="D305" s="5">
        <v>955850</v>
      </c>
      <c r="E305" s="5">
        <f t="shared" si="45"/>
        <v>1144973</v>
      </c>
      <c r="F305" s="13">
        <v>686958</v>
      </c>
      <c r="G305" s="8">
        <v>458015</v>
      </c>
    </row>
    <row r="306" spans="1:7" ht="15.75" x14ac:dyDescent="0.25">
      <c r="A306" s="47" t="s">
        <v>298</v>
      </c>
      <c r="B306" s="6"/>
      <c r="C306" s="50">
        <f>SUM(C295:C305)</f>
        <v>3452461</v>
      </c>
      <c r="D306" s="50">
        <f>SUM(D295:D305)</f>
        <v>1525649</v>
      </c>
      <c r="E306" s="50">
        <f>SUM(E295:E305)</f>
        <v>1926812</v>
      </c>
      <c r="F306" s="50">
        <f>SUM(F295:F305)</f>
        <v>1390766</v>
      </c>
      <c r="G306" s="50">
        <v>536046</v>
      </c>
    </row>
    <row r="307" spans="1:7" x14ac:dyDescent="0.25">
      <c r="A307" s="47" t="s">
        <v>298</v>
      </c>
      <c r="B307" s="4" t="s">
        <v>270</v>
      </c>
      <c r="C307" s="5">
        <f t="shared" ref="C307:C317" si="46">D307+E307</f>
        <v>0</v>
      </c>
      <c r="D307" s="5"/>
      <c r="E307" s="5">
        <f t="shared" ref="E307:E317" si="47">F307+G307</f>
        <v>0</v>
      </c>
      <c r="F307" s="13"/>
      <c r="G307" s="8">
        <v>0</v>
      </c>
    </row>
    <row r="308" spans="1:7" x14ac:dyDescent="0.25">
      <c r="A308" s="47">
        <v>7701</v>
      </c>
      <c r="B308" s="6" t="s">
        <v>271</v>
      </c>
      <c r="C308" s="5">
        <f t="shared" si="46"/>
        <v>35669</v>
      </c>
      <c r="D308" s="5">
        <v>34146</v>
      </c>
      <c r="E308" s="5">
        <f t="shared" si="47"/>
        <v>1523</v>
      </c>
      <c r="F308" s="13">
        <v>17755</v>
      </c>
      <c r="G308" s="8">
        <v>-16232</v>
      </c>
    </row>
    <row r="309" spans="1:7" x14ac:dyDescent="0.25">
      <c r="A309" s="47">
        <v>7702</v>
      </c>
      <c r="B309" s="6" t="s">
        <v>272</v>
      </c>
      <c r="C309" s="5">
        <f t="shared" si="46"/>
        <v>50004</v>
      </c>
      <c r="D309" s="5">
        <v>50004</v>
      </c>
      <c r="E309" s="5">
        <f t="shared" si="47"/>
        <v>0</v>
      </c>
      <c r="F309" s="13">
        <v>6692</v>
      </c>
      <c r="G309" s="8">
        <v>-6692</v>
      </c>
    </row>
    <row r="310" spans="1:7" x14ac:dyDescent="0.25">
      <c r="A310" s="47">
        <v>7703</v>
      </c>
      <c r="B310" s="6" t="s">
        <v>273</v>
      </c>
      <c r="C310" s="5">
        <f t="shared" si="46"/>
        <v>0</v>
      </c>
      <c r="D310" s="5">
        <v>0</v>
      </c>
      <c r="E310" s="5">
        <f t="shared" si="47"/>
        <v>0</v>
      </c>
      <c r="F310" s="13">
        <v>11186</v>
      </c>
      <c r="G310" s="8">
        <v>-11186</v>
      </c>
    </row>
    <row r="311" spans="1:7" x14ac:dyDescent="0.25">
      <c r="A311" s="47">
        <v>7704</v>
      </c>
      <c r="B311" s="6" t="s">
        <v>274</v>
      </c>
      <c r="C311" s="5">
        <f t="shared" si="46"/>
        <v>0</v>
      </c>
      <c r="D311" s="5">
        <v>0</v>
      </c>
      <c r="E311" s="5">
        <f t="shared" si="47"/>
        <v>0</v>
      </c>
      <c r="F311" s="13">
        <v>14783</v>
      </c>
      <c r="G311" s="8">
        <v>-14783</v>
      </c>
    </row>
    <row r="312" spans="1:7" x14ac:dyDescent="0.25">
      <c r="A312" s="47">
        <v>7705</v>
      </c>
      <c r="B312" s="6" t="s">
        <v>275</v>
      </c>
      <c r="C312" s="5">
        <f t="shared" si="46"/>
        <v>1412</v>
      </c>
      <c r="D312" s="5">
        <v>1412</v>
      </c>
      <c r="E312" s="5">
        <f t="shared" si="47"/>
        <v>0</v>
      </c>
      <c r="F312" s="13">
        <v>8472</v>
      </c>
      <c r="G312" s="8">
        <v>-8472</v>
      </c>
    </row>
    <row r="313" spans="1:7" x14ac:dyDescent="0.25">
      <c r="A313" s="47">
        <v>7706</v>
      </c>
      <c r="B313" s="6" t="s">
        <v>276</v>
      </c>
      <c r="C313" s="5">
        <f t="shared" si="46"/>
        <v>0</v>
      </c>
      <c r="D313" s="5">
        <v>0</v>
      </c>
      <c r="E313" s="5">
        <f t="shared" si="47"/>
        <v>0</v>
      </c>
      <c r="F313" s="13">
        <v>6084</v>
      </c>
      <c r="G313" s="8">
        <v>-6084</v>
      </c>
    </row>
    <row r="314" spans="1:7" x14ac:dyDescent="0.25">
      <c r="A314" s="47">
        <v>7707</v>
      </c>
      <c r="B314" s="6" t="s">
        <v>277</v>
      </c>
      <c r="C314" s="5">
        <f t="shared" si="46"/>
        <v>25714</v>
      </c>
      <c r="D314" s="5">
        <v>25255</v>
      </c>
      <c r="E314" s="5">
        <f t="shared" si="47"/>
        <v>459</v>
      </c>
      <c r="F314" s="13">
        <v>25710</v>
      </c>
      <c r="G314" s="8">
        <v>-25251</v>
      </c>
    </row>
    <row r="315" spans="1:7" x14ac:dyDescent="0.25">
      <c r="A315" s="47">
        <v>7708</v>
      </c>
      <c r="B315" s="6" t="s">
        <v>278</v>
      </c>
      <c r="C315" s="5">
        <f t="shared" si="46"/>
        <v>612</v>
      </c>
      <c r="D315" s="5">
        <v>0</v>
      </c>
      <c r="E315" s="5">
        <f t="shared" si="47"/>
        <v>612</v>
      </c>
      <c r="F315" s="13">
        <v>6836</v>
      </c>
      <c r="G315" s="8">
        <v>-6224</v>
      </c>
    </row>
    <row r="316" spans="1:7" x14ac:dyDescent="0.25">
      <c r="A316" s="47">
        <v>7709</v>
      </c>
      <c r="B316" s="6" t="s">
        <v>279</v>
      </c>
      <c r="C316" s="5">
        <f t="shared" si="46"/>
        <v>0</v>
      </c>
      <c r="D316" s="5">
        <v>0</v>
      </c>
      <c r="E316" s="5">
        <f t="shared" si="47"/>
        <v>0</v>
      </c>
      <c r="F316" s="13">
        <v>7832</v>
      </c>
      <c r="G316" s="8">
        <v>-7832</v>
      </c>
    </row>
    <row r="317" spans="1:7" x14ac:dyDescent="0.25">
      <c r="A317" s="47">
        <v>7710</v>
      </c>
      <c r="B317" s="6" t="s">
        <v>280</v>
      </c>
      <c r="C317" s="5">
        <f t="shared" si="46"/>
        <v>975815</v>
      </c>
      <c r="D317" s="5">
        <v>230620</v>
      </c>
      <c r="E317" s="5">
        <f t="shared" si="47"/>
        <v>745195</v>
      </c>
      <c r="F317" s="13">
        <v>790257</v>
      </c>
      <c r="G317" s="8">
        <v>-45062</v>
      </c>
    </row>
    <row r="318" spans="1:7" ht="15.75" x14ac:dyDescent="0.25">
      <c r="A318" s="47" t="s">
        <v>298</v>
      </c>
      <c r="B318" s="6"/>
      <c r="C318" s="50">
        <f>SUM(C308:C317)</f>
        <v>1089226</v>
      </c>
      <c r="D318" s="50">
        <f>SUM(D308:D317)</f>
        <v>341437</v>
      </c>
      <c r="E318" s="50">
        <f>SUM(E308:E317)</f>
        <v>747789</v>
      </c>
      <c r="F318" s="50">
        <f>SUM(F308:F317)</f>
        <v>895607</v>
      </c>
      <c r="G318" s="50">
        <v>-147818</v>
      </c>
    </row>
    <row r="319" spans="1:7" x14ac:dyDescent="0.25">
      <c r="A319" s="47" t="s">
        <v>298</v>
      </c>
      <c r="B319" s="4" t="s">
        <v>281</v>
      </c>
      <c r="C319" s="5">
        <f t="shared" ref="C319:C324" si="48">D319+E319</f>
        <v>0</v>
      </c>
      <c r="D319" s="5"/>
      <c r="E319" s="5">
        <f t="shared" ref="E319:E324" si="49">F319+G319</f>
        <v>0</v>
      </c>
      <c r="F319" s="13"/>
      <c r="G319" s="8">
        <v>0</v>
      </c>
    </row>
    <row r="320" spans="1:7" x14ac:dyDescent="0.25">
      <c r="A320" s="47">
        <v>7801</v>
      </c>
      <c r="B320" s="6" t="s">
        <v>282</v>
      </c>
      <c r="C320" s="5">
        <f t="shared" si="48"/>
        <v>15710</v>
      </c>
      <c r="D320" s="5">
        <v>10426</v>
      </c>
      <c r="E320" s="5">
        <f t="shared" si="49"/>
        <v>5284</v>
      </c>
      <c r="F320" s="13">
        <v>11535</v>
      </c>
      <c r="G320" s="8">
        <v>-6251</v>
      </c>
    </row>
    <row r="321" spans="1:7" x14ac:dyDescent="0.25">
      <c r="A321" s="47">
        <v>7802</v>
      </c>
      <c r="B321" s="6" t="s">
        <v>283</v>
      </c>
      <c r="C321" s="5">
        <f t="shared" si="48"/>
        <v>94959</v>
      </c>
      <c r="D321" s="5">
        <v>94959</v>
      </c>
      <c r="E321" s="5">
        <f t="shared" si="49"/>
        <v>0</v>
      </c>
      <c r="F321" s="13">
        <v>22871</v>
      </c>
      <c r="G321" s="8">
        <v>-22871</v>
      </c>
    </row>
    <row r="322" spans="1:7" x14ac:dyDescent="0.25">
      <c r="A322" s="47">
        <v>7803</v>
      </c>
      <c r="B322" s="6" t="s">
        <v>284</v>
      </c>
      <c r="C322" s="5">
        <f t="shared" si="48"/>
        <v>143647</v>
      </c>
      <c r="D322" s="5">
        <v>137188</v>
      </c>
      <c r="E322" s="5">
        <f t="shared" si="49"/>
        <v>6459</v>
      </c>
      <c r="F322" s="13">
        <v>14600</v>
      </c>
      <c r="G322" s="8">
        <v>-8141</v>
      </c>
    </row>
    <row r="323" spans="1:7" x14ac:dyDescent="0.25">
      <c r="A323" s="47">
        <v>7804</v>
      </c>
      <c r="B323" s="6" t="s">
        <v>285</v>
      </c>
      <c r="C323" s="5">
        <f t="shared" si="48"/>
        <v>134790</v>
      </c>
      <c r="D323" s="5">
        <v>134790</v>
      </c>
      <c r="E323" s="5">
        <f t="shared" si="49"/>
        <v>0</v>
      </c>
      <c r="F323" s="13">
        <v>30096</v>
      </c>
      <c r="G323" s="8">
        <v>-30096</v>
      </c>
    </row>
    <row r="324" spans="1:7" x14ac:dyDescent="0.25">
      <c r="A324" s="47">
        <v>7805</v>
      </c>
      <c r="B324" s="6" t="s">
        <v>286</v>
      </c>
      <c r="C324" s="5">
        <f t="shared" si="48"/>
        <v>480659</v>
      </c>
      <c r="D324" s="5">
        <v>157086</v>
      </c>
      <c r="E324" s="5">
        <f t="shared" si="49"/>
        <v>323573</v>
      </c>
      <c r="F324" s="13">
        <v>327248</v>
      </c>
      <c r="G324" s="8">
        <v>-3675</v>
      </c>
    </row>
    <row r="325" spans="1:7" ht="15.75" x14ac:dyDescent="0.25">
      <c r="A325" s="46"/>
      <c r="B325" s="6"/>
      <c r="C325" s="50">
        <f>SUM(C320:C324)</f>
        <v>869765</v>
      </c>
      <c r="D325" s="50">
        <f>SUM(D320:D324)</f>
        <v>534449</v>
      </c>
      <c r="E325" s="50">
        <f>SUM(E320:E324)</f>
        <v>335316</v>
      </c>
      <c r="F325" s="50">
        <f>SUM(F320:F324)</f>
        <v>406350</v>
      </c>
      <c r="G325" s="50">
        <v>-71034</v>
      </c>
    </row>
    <row r="326" spans="1:7" ht="15.75" x14ac:dyDescent="0.25">
      <c r="A326" s="46"/>
      <c r="B326" s="10"/>
      <c r="C326" s="43"/>
      <c r="D326" s="44"/>
      <c r="E326" s="44"/>
      <c r="F326" s="44"/>
      <c r="G326" s="44"/>
    </row>
    <row r="327" spans="1:7" ht="16.5" thickBot="1" x14ac:dyDescent="0.3">
      <c r="A327" s="48"/>
      <c r="B327" s="49" t="s">
        <v>291</v>
      </c>
      <c r="C327" s="51">
        <f>C22+C37+C51+C63+C76+C88+C94+C104+C113+C124+C134+C147+C161+C169+C182+C202+C211+C221+C230+C236+C248+C249+C273+C286+C293+C306+C318+C325</f>
        <v>100000000</v>
      </c>
      <c r="D327" s="51">
        <f>D22+D37+D51+D63+D76+D88+D94+D104+D113+D124+D134+D147+D161+D169+D182+D202+D211+D221+D230+D236+D248+D249+D273+D286+D293+D306+D318+D325</f>
        <v>27000000</v>
      </c>
      <c r="E327" s="51">
        <f>E22+E37+E51+E63+E76+E88+E94+E104+E113+E124+E134+E147+E161+E169+E182+E202+E211+E221+E230+E236+E248+E249+E273+E286+E293+E306+E318+E325</f>
        <v>73000000</v>
      </c>
      <c r="F327" s="51">
        <f>F22+F37+F51+F63+F76+F88+F94+F104+F113+F124+F134+F147+F161+F169+F182+F202+F211+F221+F230+F236+F248+F249+F273+F286+F293+F306+F318+F325</f>
        <v>48403182</v>
      </c>
      <c r="G327" s="51">
        <v>24596818</v>
      </c>
    </row>
    <row r="328" spans="1:7" x14ac:dyDescent="0.25">
      <c r="G328" s="20"/>
    </row>
    <row r="329" spans="1:7" x14ac:dyDescent="0.25">
      <c r="E329" s="21"/>
    </row>
  </sheetData>
  <mergeCells count="9">
    <mergeCell ref="B1:D1"/>
    <mergeCell ref="B3:B5"/>
    <mergeCell ref="D3:D5"/>
    <mergeCell ref="E3:E5"/>
    <mergeCell ref="F3:G3"/>
    <mergeCell ref="F4:F5"/>
    <mergeCell ref="G4:G5"/>
    <mergeCell ref="A3:A5"/>
    <mergeCell ref="C3:C5"/>
  </mergeCells>
  <pageMargins left="0.74803149606299202" right="0.74803149606299202" top="0.196850393700787" bottom="0.196850393700787" header="0.15748031496063" footer="0.23622047244094499"/>
  <pageSetup paperSize="9" scale="5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defaultRowHeight="14.25" x14ac:dyDescent="0.2"/>
  <cols>
    <col min="1" max="1" width="6.5703125" style="52" customWidth="1"/>
    <col min="2" max="2" width="36.140625" style="52" customWidth="1"/>
    <col min="3" max="15" width="15.7109375" style="52" customWidth="1"/>
    <col min="16" max="17" width="13.140625" style="52" customWidth="1"/>
    <col min="18" max="18" width="15.5703125" style="52" customWidth="1"/>
    <col min="19" max="19" width="13.140625" style="52" customWidth="1"/>
    <col min="20" max="20" width="18.140625" style="52" customWidth="1"/>
    <col min="21" max="21" width="24.5703125" style="52" customWidth="1"/>
    <col min="22" max="16384" width="9.140625" style="52"/>
  </cols>
  <sheetData>
    <row r="1" spans="1:21" ht="15" customHeight="1" thickBot="1" x14ac:dyDescent="0.25">
      <c r="A1" s="135" t="s">
        <v>307</v>
      </c>
      <c r="B1" s="137" t="s">
        <v>315</v>
      </c>
      <c r="C1" s="129" t="s">
        <v>304</v>
      </c>
      <c r="D1" s="91" t="s">
        <v>308</v>
      </c>
      <c r="E1" s="91" t="s">
        <v>309</v>
      </c>
      <c r="F1" s="91" t="s">
        <v>310</v>
      </c>
      <c r="G1" s="91" t="s">
        <v>311</v>
      </c>
      <c r="H1" s="129" t="s">
        <v>302</v>
      </c>
      <c r="I1" s="91" t="s">
        <v>308</v>
      </c>
      <c r="J1" s="91" t="s">
        <v>309</v>
      </c>
      <c r="K1" s="91" t="s">
        <v>310</v>
      </c>
      <c r="L1" s="91" t="s">
        <v>311</v>
      </c>
      <c r="M1" s="129" t="s">
        <v>303</v>
      </c>
      <c r="N1" s="91" t="s">
        <v>308</v>
      </c>
      <c r="O1" s="91" t="s">
        <v>309</v>
      </c>
      <c r="P1" s="91" t="s">
        <v>310</v>
      </c>
      <c r="Q1" s="92" t="s">
        <v>311</v>
      </c>
      <c r="R1" s="129" t="s">
        <v>312</v>
      </c>
      <c r="S1" s="129" t="s">
        <v>313</v>
      </c>
      <c r="T1" s="72"/>
    </row>
    <row r="2" spans="1:21" ht="66.75" customHeight="1" thickBot="1" x14ac:dyDescent="0.25">
      <c r="A2" s="136"/>
      <c r="B2" s="138"/>
      <c r="C2" s="130"/>
      <c r="D2" s="131" t="s">
        <v>469</v>
      </c>
      <c r="E2" s="132"/>
      <c r="F2" s="132"/>
      <c r="G2" s="133"/>
      <c r="H2" s="130"/>
      <c r="I2" s="131" t="s">
        <v>469</v>
      </c>
      <c r="J2" s="132"/>
      <c r="K2" s="132"/>
      <c r="L2" s="133"/>
      <c r="M2" s="130" t="s">
        <v>303</v>
      </c>
      <c r="N2" s="131" t="s">
        <v>469</v>
      </c>
      <c r="O2" s="132"/>
      <c r="P2" s="132"/>
      <c r="Q2" s="133"/>
      <c r="R2" s="130"/>
      <c r="S2" s="130"/>
      <c r="T2" s="102" t="s">
        <v>469</v>
      </c>
      <c r="U2" s="134"/>
    </row>
    <row r="3" spans="1:21" ht="15.75" thickBot="1" x14ac:dyDescent="0.3">
      <c r="A3" s="53"/>
      <c r="B3" s="54"/>
      <c r="C3" s="55"/>
      <c r="D3" s="56"/>
      <c r="E3" s="56"/>
      <c r="F3" s="56"/>
      <c r="G3" s="56"/>
      <c r="H3" s="55"/>
      <c r="I3" s="56"/>
      <c r="J3" s="56"/>
      <c r="K3" s="57"/>
      <c r="L3" s="56"/>
      <c r="M3" s="55"/>
      <c r="N3" s="58"/>
      <c r="O3" s="58"/>
      <c r="P3" s="56"/>
      <c r="Q3" s="56"/>
      <c r="R3" s="59" t="s">
        <v>316</v>
      </c>
      <c r="S3" s="59" t="s">
        <v>317</v>
      </c>
      <c r="T3" s="72"/>
      <c r="U3" s="134"/>
    </row>
    <row r="4" spans="1:21" ht="15" thickBot="1" x14ac:dyDescent="0.25">
      <c r="A4" s="60"/>
      <c r="B4" s="61" t="s">
        <v>0</v>
      </c>
      <c r="C4" s="62"/>
      <c r="D4" s="63"/>
      <c r="E4" s="64"/>
      <c r="F4" s="65"/>
      <c r="G4" s="66"/>
      <c r="H4" s="62"/>
      <c r="I4" s="63"/>
      <c r="J4" s="64"/>
      <c r="K4" s="65"/>
      <c r="L4" s="66"/>
      <c r="M4" s="62"/>
      <c r="N4" s="63"/>
      <c r="O4" s="64"/>
      <c r="P4" s="65"/>
      <c r="Q4" s="66"/>
      <c r="R4" s="103"/>
      <c r="S4" s="103"/>
      <c r="T4" s="72"/>
      <c r="U4" s="134"/>
    </row>
    <row r="5" spans="1:21" ht="15.75" thickBot="1" x14ac:dyDescent="0.3">
      <c r="A5" s="67">
        <v>5101</v>
      </c>
      <c r="B5" s="68" t="s">
        <v>1</v>
      </c>
      <c r="C5" s="69">
        <f t="shared" ref="C5:C18" si="0">D5+E5+F5+G5</f>
        <v>0</v>
      </c>
      <c r="D5" s="70">
        <v>4820</v>
      </c>
      <c r="E5" s="71">
        <v>4820</v>
      </c>
      <c r="F5" s="93">
        <v>4820</v>
      </c>
      <c r="G5" s="94">
        <v>-14460</v>
      </c>
      <c r="H5" s="69">
        <f t="shared" ref="H5:H18" si="1">I5+J5+K5+L5</f>
        <v>0</v>
      </c>
      <c r="I5" s="70">
        <v>6169</v>
      </c>
      <c r="J5" s="71">
        <v>6169</v>
      </c>
      <c r="K5" s="93">
        <v>6169</v>
      </c>
      <c r="L5" s="94">
        <v>-18507</v>
      </c>
      <c r="M5" s="69">
        <f t="shared" ref="M5:M18" si="2">O5+P5+N5+Q5</f>
        <v>62568</v>
      </c>
      <c r="N5" s="70">
        <v>8706</v>
      </c>
      <c r="O5" s="71">
        <v>8706</v>
      </c>
      <c r="P5" s="95">
        <v>8706</v>
      </c>
      <c r="Q5" s="96">
        <v>36450</v>
      </c>
      <c r="R5" s="97">
        <f t="shared" ref="R5:R18" si="3">+D5+E5+F5+I5+J5+K5+N5+O5+P5</f>
        <v>59085</v>
      </c>
      <c r="S5" s="97">
        <f t="shared" ref="S5:S18" si="4">G5+L5+Q5</f>
        <v>3483</v>
      </c>
      <c r="T5" s="72">
        <f t="shared" ref="T5:T18" si="5">+R5+S5</f>
        <v>62568</v>
      </c>
    </row>
    <row r="6" spans="1:21" ht="15.75" thickBot="1" x14ac:dyDescent="0.3">
      <c r="A6" s="67">
        <v>5102</v>
      </c>
      <c r="B6" s="68" t="s">
        <v>2</v>
      </c>
      <c r="C6" s="69">
        <f t="shared" si="0"/>
        <v>9241</v>
      </c>
      <c r="D6" s="70">
        <v>3119</v>
      </c>
      <c r="E6" s="71">
        <v>3119</v>
      </c>
      <c r="F6" s="93">
        <v>3119</v>
      </c>
      <c r="G6" s="94">
        <v>-116</v>
      </c>
      <c r="H6" s="69">
        <f t="shared" si="1"/>
        <v>12461</v>
      </c>
      <c r="I6" s="70">
        <v>3840</v>
      </c>
      <c r="J6" s="71">
        <v>3840</v>
      </c>
      <c r="K6" s="93">
        <v>3840</v>
      </c>
      <c r="L6" s="94">
        <v>941</v>
      </c>
      <c r="M6" s="69">
        <f t="shared" si="2"/>
        <v>63459</v>
      </c>
      <c r="N6" s="70">
        <v>3774</v>
      </c>
      <c r="O6" s="71">
        <v>3774</v>
      </c>
      <c r="P6" s="95">
        <v>3774</v>
      </c>
      <c r="Q6" s="96">
        <v>52137</v>
      </c>
      <c r="R6" s="97">
        <f t="shared" si="3"/>
        <v>32199</v>
      </c>
      <c r="S6" s="97">
        <f t="shared" si="4"/>
        <v>52962</v>
      </c>
      <c r="T6" s="72">
        <f t="shared" si="5"/>
        <v>85161</v>
      </c>
    </row>
    <row r="7" spans="1:21" ht="15.75" thickBot="1" x14ac:dyDescent="0.3">
      <c r="A7" s="67">
        <v>5103</v>
      </c>
      <c r="B7" s="68" t="s">
        <v>3</v>
      </c>
      <c r="C7" s="69">
        <f t="shared" si="0"/>
        <v>361410</v>
      </c>
      <c r="D7" s="70">
        <v>58793</v>
      </c>
      <c r="E7" s="71">
        <v>58793</v>
      </c>
      <c r="F7" s="93">
        <v>58793</v>
      </c>
      <c r="G7" s="94">
        <v>185031</v>
      </c>
      <c r="H7" s="69">
        <f t="shared" si="1"/>
        <v>666069</v>
      </c>
      <c r="I7" s="70">
        <v>104647</v>
      </c>
      <c r="J7" s="71">
        <v>104647</v>
      </c>
      <c r="K7" s="93">
        <v>104647</v>
      </c>
      <c r="L7" s="94">
        <v>352128</v>
      </c>
      <c r="M7" s="69">
        <f t="shared" si="2"/>
        <v>337608</v>
      </c>
      <c r="N7" s="70">
        <v>76162</v>
      </c>
      <c r="O7" s="71">
        <v>76162</v>
      </c>
      <c r="P7" s="95">
        <v>76162</v>
      </c>
      <c r="Q7" s="96">
        <v>109122</v>
      </c>
      <c r="R7" s="97">
        <f t="shared" si="3"/>
        <v>718806</v>
      </c>
      <c r="S7" s="97">
        <f t="shared" si="4"/>
        <v>646281</v>
      </c>
      <c r="T7" s="72">
        <f t="shared" si="5"/>
        <v>1365087</v>
      </c>
    </row>
    <row r="8" spans="1:21" ht="15.75" thickBot="1" x14ac:dyDescent="0.3">
      <c r="A8" s="67">
        <v>5104</v>
      </c>
      <c r="B8" s="68" t="s">
        <v>4</v>
      </c>
      <c r="C8" s="69">
        <f t="shared" si="0"/>
        <v>25590</v>
      </c>
      <c r="D8" s="70">
        <v>19490</v>
      </c>
      <c r="E8" s="71">
        <v>19490</v>
      </c>
      <c r="F8" s="93">
        <v>19490</v>
      </c>
      <c r="G8" s="94">
        <v>-32880</v>
      </c>
      <c r="H8" s="69">
        <f t="shared" si="1"/>
        <v>52383</v>
      </c>
      <c r="I8" s="70">
        <v>23749</v>
      </c>
      <c r="J8" s="71">
        <v>23749</v>
      </c>
      <c r="K8" s="93">
        <v>23749</v>
      </c>
      <c r="L8" s="94">
        <v>-18864</v>
      </c>
      <c r="M8" s="69">
        <f t="shared" si="2"/>
        <v>17443</v>
      </c>
      <c r="N8" s="70">
        <v>23099</v>
      </c>
      <c r="O8" s="71">
        <v>23099</v>
      </c>
      <c r="P8" s="95">
        <v>23099</v>
      </c>
      <c r="Q8" s="96">
        <v>-51854</v>
      </c>
      <c r="R8" s="97">
        <f t="shared" si="3"/>
        <v>199014</v>
      </c>
      <c r="S8" s="97">
        <f t="shared" si="4"/>
        <v>-103598</v>
      </c>
      <c r="T8" s="72">
        <f t="shared" si="5"/>
        <v>95416</v>
      </c>
    </row>
    <row r="9" spans="1:21" ht="15.75" thickBot="1" x14ac:dyDescent="0.3">
      <c r="A9" s="67">
        <v>5105</v>
      </c>
      <c r="B9" s="68" t="s">
        <v>5</v>
      </c>
      <c r="C9" s="69">
        <f t="shared" si="0"/>
        <v>8564</v>
      </c>
      <c r="D9" s="70">
        <v>6781</v>
      </c>
      <c r="E9" s="71">
        <v>6781</v>
      </c>
      <c r="F9" s="93">
        <v>6781</v>
      </c>
      <c r="G9" s="94">
        <v>-11779</v>
      </c>
      <c r="H9" s="69">
        <f t="shared" si="1"/>
        <v>9762</v>
      </c>
      <c r="I9" s="70">
        <v>5797</v>
      </c>
      <c r="J9" s="71">
        <v>5797</v>
      </c>
      <c r="K9" s="93">
        <v>5797</v>
      </c>
      <c r="L9" s="94">
        <v>-7629</v>
      </c>
      <c r="M9" s="69">
        <f t="shared" si="2"/>
        <v>9144</v>
      </c>
      <c r="N9" s="70">
        <v>5212</v>
      </c>
      <c r="O9" s="71">
        <v>5212</v>
      </c>
      <c r="P9" s="95">
        <v>5212</v>
      </c>
      <c r="Q9" s="96">
        <v>-6492</v>
      </c>
      <c r="R9" s="97">
        <f t="shared" si="3"/>
        <v>53370</v>
      </c>
      <c r="S9" s="97">
        <f t="shared" si="4"/>
        <v>-25900</v>
      </c>
      <c r="T9" s="72">
        <f t="shared" si="5"/>
        <v>27470</v>
      </c>
    </row>
    <row r="10" spans="1:21" ht="15.75" thickBot="1" x14ac:dyDescent="0.3">
      <c r="A10" s="67">
        <v>5106</v>
      </c>
      <c r="B10" s="68" t="s">
        <v>318</v>
      </c>
      <c r="C10" s="69">
        <f t="shared" si="0"/>
        <v>2754</v>
      </c>
      <c r="D10" s="70">
        <v>1679</v>
      </c>
      <c r="E10" s="71">
        <v>1679</v>
      </c>
      <c r="F10" s="93">
        <v>1679</v>
      </c>
      <c r="G10" s="94">
        <v>-2283</v>
      </c>
      <c r="H10" s="69">
        <f t="shared" si="1"/>
        <v>10107</v>
      </c>
      <c r="I10" s="70">
        <v>1476</v>
      </c>
      <c r="J10" s="71">
        <v>1476</v>
      </c>
      <c r="K10" s="93">
        <v>1476</v>
      </c>
      <c r="L10" s="94">
        <v>5679</v>
      </c>
      <c r="M10" s="69">
        <f t="shared" si="2"/>
        <v>28952</v>
      </c>
      <c r="N10" s="70">
        <v>3751</v>
      </c>
      <c r="O10" s="71">
        <v>3751</v>
      </c>
      <c r="P10" s="95">
        <v>3751</v>
      </c>
      <c r="Q10" s="96">
        <v>17699</v>
      </c>
      <c r="R10" s="97">
        <f t="shared" si="3"/>
        <v>20718</v>
      </c>
      <c r="S10" s="97">
        <f t="shared" si="4"/>
        <v>21095</v>
      </c>
      <c r="T10" s="72">
        <f t="shared" si="5"/>
        <v>41813</v>
      </c>
    </row>
    <row r="11" spans="1:21" ht="15.75" thickBot="1" x14ac:dyDescent="0.3">
      <c r="A11" s="67">
        <v>5107</v>
      </c>
      <c r="B11" s="68" t="s">
        <v>7</v>
      </c>
      <c r="C11" s="69">
        <f t="shared" si="0"/>
        <v>26423</v>
      </c>
      <c r="D11" s="70">
        <v>27340</v>
      </c>
      <c r="E11" s="71">
        <v>27340</v>
      </c>
      <c r="F11" s="93">
        <v>27340</v>
      </c>
      <c r="G11" s="94">
        <v>-55597</v>
      </c>
      <c r="H11" s="69">
        <f t="shared" si="1"/>
        <v>756</v>
      </c>
      <c r="I11" s="70">
        <v>27120</v>
      </c>
      <c r="J11" s="71">
        <v>27120</v>
      </c>
      <c r="K11" s="93">
        <v>27120</v>
      </c>
      <c r="L11" s="94">
        <v>-80604</v>
      </c>
      <c r="M11" s="69">
        <f t="shared" si="2"/>
        <v>502304</v>
      </c>
      <c r="N11" s="70">
        <v>41634</v>
      </c>
      <c r="O11" s="71">
        <v>41634</v>
      </c>
      <c r="P11" s="95">
        <v>41634</v>
      </c>
      <c r="Q11" s="96">
        <v>377402</v>
      </c>
      <c r="R11" s="97">
        <f t="shared" si="3"/>
        <v>288282</v>
      </c>
      <c r="S11" s="97">
        <f t="shared" si="4"/>
        <v>241201</v>
      </c>
      <c r="T11" s="72">
        <f t="shared" si="5"/>
        <v>529483</v>
      </c>
    </row>
    <row r="12" spans="1:21" ht="15.75" thickBot="1" x14ac:dyDescent="0.3">
      <c r="A12" s="67">
        <v>5108</v>
      </c>
      <c r="B12" s="68" t="s">
        <v>319</v>
      </c>
      <c r="C12" s="69">
        <f t="shared" si="0"/>
        <v>31979</v>
      </c>
      <c r="D12" s="70">
        <v>11190</v>
      </c>
      <c r="E12" s="71">
        <v>11190</v>
      </c>
      <c r="F12" s="93">
        <v>11190</v>
      </c>
      <c r="G12" s="94">
        <v>-1591</v>
      </c>
      <c r="H12" s="69">
        <f t="shared" si="1"/>
        <v>58472</v>
      </c>
      <c r="I12" s="70">
        <v>13434</v>
      </c>
      <c r="J12" s="71">
        <v>13434</v>
      </c>
      <c r="K12" s="93">
        <v>13434</v>
      </c>
      <c r="L12" s="94">
        <v>18170</v>
      </c>
      <c r="M12" s="69">
        <f t="shared" si="2"/>
        <v>182646</v>
      </c>
      <c r="N12" s="70">
        <v>18114</v>
      </c>
      <c r="O12" s="71">
        <v>18114</v>
      </c>
      <c r="P12" s="95">
        <v>18114</v>
      </c>
      <c r="Q12" s="96">
        <v>128304</v>
      </c>
      <c r="R12" s="97">
        <f t="shared" si="3"/>
        <v>128214</v>
      </c>
      <c r="S12" s="97">
        <f t="shared" si="4"/>
        <v>144883</v>
      </c>
      <c r="T12" s="72">
        <f t="shared" si="5"/>
        <v>273097</v>
      </c>
    </row>
    <row r="13" spans="1:21" ht="15.75" thickBot="1" x14ac:dyDescent="0.3">
      <c r="A13" s="67">
        <v>5109</v>
      </c>
      <c r="B13" s="68" t="s">
        <v>320</v>
      </c>
      <c r="C13" s="69">
        <f t="shared" si="0"/>
        <v>4949</v>
      </c>
      <c r="D13" s="70">
        <v>21152</v>
      </c>
      <c r="E13" s="71">
        <v>0</v>
      </c>
      <c r="F13" s="93">
        <v>0</v>
      </c>
      <c r="G13" s="94">
        <v>-16203</v>
      </c>
      <c r="H13" s="69">
        <f t="shared" si="1"/>
        <v>0</v>
      </c>
      <c r="I13" s="70">
        <v>21801</v>
      </c>
      <c r="J13" s="71">
        <v>0</v>
      </c>
      <c r="K13" s="93">
        <v>0</v>
      </c>
      <c r="L13" s="94">
        <v>-21801</v>
      </c>
      <c r="M13" s="69">
        <f t="shared" si="2"/>
        <v>0</v>
      </c>
      <c r="N13" s="70">
        <v>32879</v>
      </c>
      <c r="O13" s="71">
        <v>0</v>
      </c>
      <c r="P13" s="95">
        <v>0</v>
      </c>
      <c r="Q13" s="96">
        <v>-32879</v>
      </c>
      <c r="R13" s="97">
        <f t="shared" si="3"/>
        <v>75832</v>
      </c>
      <c r="S13" s="97">
        <f t="shared" si="4"/>
        <v>-70883</v>
      </c>
      <c r="T13" s="72">
        <f t="shared" si="5"/>
        <v>4949</v>
      </c>
    </row>
    <row r="14" spans="1:21" ht="15.75" thickBot="1" x14ac:dyDescent="0.3">
      <c r="A14" s="67">
        <v>5110</v>
      </c>
      <c r="B14" s="68" t="s">
        <v>321</v>
      </c>
      <c r="C14" s="69">
        <f t="shared" si="0"/>
        <v>18873</v>
      </c>
      <c r="D14" s="70">
        <v>5066</v>
      </c>
      <c r="E14" s="71">
        <v>5066</v>
      </c>
      <c r="F14" s="93">
        <v>5066</v>
      </c>
      <c r="G14" s="94">
        <v>3675</v>
      </c>
      <c r="H14" s="69">
        <f t="shared" si="1"/>
        <v>0</v>
      </c>
      <c r="I14" s="70">
        <v>4817</v>
      </c>
      <c r="J14" s="71">
        <v>4817</v>
      </c>
      <c r="K14" s="93">
        <v>4817</v>
      </c>
      <c r="L14" s="94">
        <v>-14451</v>
      </c>
      <c r="M14" s="69">
        <f t="shared" si="2"/>
        <v>36234</v>
      </c>
      <c r="N14" s="70">
        <v>6720</v>
      </c>
      <c r="O14" s="71">
        <v>6720</v>
      </c>
      <c r="P14" s="95">
        <v>6720</v>
      </c>
      <c r="Q14" s="96">
        <v>16074</v>
      </c>
      <c r="R14" s="97">
        <f t="shared" si="3"/>
        <v>49809</v>
      </c>
      <c r="S14" s="97">
        <f t="shared" si="4"/>
        <v>5298</v>
      </c>
      <c r="T14" s="72">
        <f t="shared" si="5"/>
        <v>55107</v>
      </c>
    </row>
    <row r="15" spans="1:21" ht="15.75" thickBot="1" x14ac:dyDescent="0.3">
      <c r="A15" s="67">
        <v>5111</v>
      </c>
      <c r="B15" s="68" t="s">
        <v>322</v>
      </c>
      <c r="C15" s="69">
        <f t="shared" si="0"/>
        <v>0</v>
      </c>
      <c r="D15" s="70">
        <v>5386</v>
      </c>
      <c r="E15" s="71">
        <v>0</v>
      </c>
      <c r="F15" s="93">
        <v>0</v>
      </c>
      <c r="G15" s="94">
        <v>-5386</v>
      </c>
      <c r="H15" s="69">
        <f t="shared" si="1"/>
        <v>0</v>
      </c>
      <c r="I15" s="70">
        <v>4334</v>
      </c>
      <c r="J15" s="71">
        <v>0</v>
      </c>
      <c r="K15" s="93">
        <v>0</v>
      </c>
      <c r="L15" s="94">
        <v>-4334</v>
      </c>
      <c r="M15" s="69">
        <f t="shared" si="2"/>
        <v>0</v>
      </c>
      <c r="N15" s="70">
        <v>8428</v>
      </c>
      <c r="O15" s="71">
        <v>0</v>
      </c>
      <c r="P15" s="95">
        <v>0</v>
      </c>
      <c r="Q15" s="96">
        <v>-8428</v>
      </c>
      <c r="R15" s="97">
        <f t="shared" si="3"/>
        <v>18148</v>
      </c>
      <c r="S15" s="97">
        <f t="shared" si="4"/>
        <v>-18148</v>
      </c>
      <c r="T15" s="72">
        <f t="shared" si="5"/>
        <v>0</v>
      </c>
    </row>
    <row r="16" spans="1:21" ht="15.75" thickBot="1" x14ac:dyDescent="0.3">
      <c r="A16" s="67">
        <v>5112</v>
      </c>
      <c r="B16" s="68" t="s">
        <v>323</v>
      </c>
      <c r="C16" s="69">
        <f t="shared" si="0"/>
        <v>3282</v>
      </c>
      <c r="D16" s="70">
        <v>1518</v>
      </c>
      <c r="E16" s="71">
        <v>1518</v>
      </c>
      <c r="F16" s="93">
        <v>1518</v>
      </c>
      <c r="G16" s="94">
        <v>-1272</v>
      </c>
      <c r="H16" s="69">
        <f t="shared" si="1"/>
        <v>10715</v>
      </c>
      <c r="I16" s="70">
        <v>1146</v>
      </c>
      <c r="J16" s="71">
        <v>1146</v>
      </c>
      <c r="K16" s="93">
        <v>1146</v>
      </c>
      <c r="L16" s="94">
        <v>7277</v>
      </c>
      <c r="M16" s="69">
        <f t="shared" si="2"/>
        <v>39578</v>
      </c>
      <c r="N16" s="70">
        <v>2958</v>
      </c>
      <c r="O16" s="71">
        <v>2958</v>
      </c>
      <c r="P16" s="95">
        <v>2958</v>
      </c>
      <c r="Q16" s="96">
        <v>30704</v>
      </c>
      <c r="R16" s="97">
        <f t="shared" si="3"/>
        <v>16866</v>
      </c>
      <c r="S16" s="97">
        <f t="shared" si="4"/>
        <v>36709</v>
      </c>
      <c r="T16" s="72">
        <f t="shared" si="5"/>
        <v>53575</v>
      </c>
    </row>
    <row r="17" spans="1:20" ht="15.75" thickBot="1" x14ac:dyDescent="0.3">
      <c r="A17" s="67">
        <v>5113</v>
      </c>
      <c r="B17" s="68" t="s">
        <v>324</v>
      </c>
      <c r="C17" s="69">
        <f t="shared" si="0"/>
        <v>14049</v>
      </c>
      <c r="D17" s="70">
        <v>2609</v>
      </c>
      <c r="E17" s="71">
        <v>2609</v>
      </c>
      <c r="F17" s="93">
        <v>2609</v>
      </c>
      <c r="G17" s="94">
        <v>6222</v>
      </c>
      <c r="H17" s="69">
        <f t="shared" si="1"/>
        <v>0</v>
      </c>
      <c r="I17" s="70">
        <v>2660</v>
      </c>
      <c r="J17" s="71">
        <v>2660</v>
      </c>
      <c r="K17" s="93">
        <v>2660</v>
      </c>
      <c r="L17" s="94">
        <v>-7980</v>
      </c>
      <c r="M17" s="69">
        <f t="shared" si="2"/>
        <v>12591</v>
      </c>
      <c r="N17" s="70">
        <v>4947</v>
      </c>
      <c r="O17" s="71">
        <v>4947</v>
      </c>
      <c r="P17" s="95">
        <v>4947</v>
      </c>
      <c r="Q17" s="96">
        <v>-2250</v>
      </c>
      <c r="R17" s="97">
        <f t="shared" si="3"/>
        <v>30648</v>
      </c>
      <c r="S17" s="97">
        <f t="shared" si="4"/>
        <v>-4008</v>
      </c>
      <c r="T17" s="72">
        <f t="shared" si="5"/>
        <v>26640</v>
      </c>
    </row>
    <row r="18" spans="1:20" ht="15" x14ac:dyDescent="0.25">
      <c r="A18" s="67">
        <v>5114</v>
      </c>
      <c r="B18" s="68" t="s">
        <v>14</v>
      </c>
      <c r="C18" s="69">
        <f t="shared" si="0"/>
        <v>0</v>
      </c>
      <c r="D18" s="70">
        <v>3138</v>
      </c>
      <c r="E18" s="71">
        <v>0</v>
      </c>
      <c r="F18" s="93">
        <v>0</v>
      </c>
      <c r="G18" s="94">
        <v>-3138</v>
      </c>
      <c r="H18" s="69">
        <f t="shared" si="1"/>
        <v>0</v>
      </c>
      <c r="I18" s="70">
        <v>3609</v>
      </c>
      <c r="J18" s="71">
        <v>0</v>
      </c>
      <c r="K18" s="93">
        <v>0</v>
      </c>
      <c r="L18" s="94">
        <v>-3609</v>
      </c>
      <c r="M18" s="69">
        <f t="shared" si="2"/>
        <v>0</v>
      </c>
      <c r="N18" s="70">
        <v>4622</v>
      </c>
      <c r="O18" s="71">
        <v>0</v>
      </c>
      <c r="P18" s="95">
        <v>0</v>
      </c>
      <c r="Q18" s="96">
        <v>-4622</v>
      </c>
      <c r="R18" s="97">
        <f t="shared" si="3"/>
        <v>11369</v>
      </c>
      <c r="S18" s="97">
        <f t="shared" si="4"/>
        <v>-11369</v>
      </c>
      <c r="T18" s="72">
        <f t="shared" si="5"/>
        <v>0</v>
      </c>
    </row>
    <row r="19" spans="1:20" ht="15.75" thickBot="1" x14ac:dyDescent="0.3">
      <c r="A19" s="67"/>
      <c r="B19" s="68"/>
      <c r="C19" s="73">
        <f>SUM(C5:C18)</f>
        <v>507114</v>
      </c>
      <c r="D19" s="73">
        <f>SUM(D5:D18)</f>
        <v>172081</v>
      </c>
      <c r="E19" s="73">
        <f>SUM(E5:E18)</f>
        <v>142405</v>
      </c>
      <c r="F19" s="73">
        <f>SUM(F5:F18)</f>
        <v>142405</v>
      </c>
      <c r="G19" s="73">
        <v>50223</v>
      </c>
      <c r="H19" s="73">
        <f>SUM(H5:H18)</f>
        <v>820725</v>
      </c>
      <c r="I19" s="73">
        <f>SUM(I5:I18)</f>
        <v>224599</v>
      </c>
      <c r="J19" s="73">
        <f>SUM(J5:J18)</f>
        <v>194855</v>
      </c>
      <c r="K19" s="73">
        <f>SUM(K5:K18)</f>
        <v>194855</v>
      </c>
      <c r="L19" s="73">
        <v>206416</v>
      </c>
      <c r="M19" s="73">
        <f>SUM(M5:M18)</f>
        <v>1292527</v>
      </c>
      <c r="N19" s="73">
        <f>SUM(N5:N18)</f>
        <v>241006</v>
      </c>
      <c r="O19" s="73">
        <f>SUM(O5:O18)</f>
        <v>195077</v>
      </c>
      <c r="P19" s="73">
        <f>SUM(P5:P18)</f>
        <v>195077</v>
      </c>
      <c r="Q19" s="73">
        <v>661367</v>
      </c>
      <c r="R19" s="73">
        <f>SUM(R5:R18)</f>
        <v>1702360</v>
      </c>
      <c r="S19" s="73">
        <f>SUM(S5:S18)</f>
        <v>918006</v>
      </c>
      <c r="T19" s="73">
        <f>SUM(T5:T18)</f>
        <v>2620366</v>
      </c>
    </row>
    <row r="20" spans="1:20" ht="15.75" thickBot="1" x14ac:dyDescent="0.25">
      <c r="A20" s="74"/>
      <c r="B20" s="75" t="s">
        <v>15</v>
      </c>
      <c r="C20" s="69">
        <f t="shared" ref="C20:C33" si="6">D20+E20+F20+G20</f>
        <v>0</v>
      </c>
      <c r="D20" s="70"/>
      <c r="E20" s="71"/>
      <c r="F20" s="93"/>
      <c r="G20" s="94">
        <v>0</v>
      </c>
      <c r="H20" s="69">
        <f t="shared" ref="H20:H33" si="7">I20+J20+K20+L20</f>
        <v>0</v>
      </c>
      <c r="I20" s="70"/>
      <c r="J20" s="71"/>
      <c r="K20" s="93"/>
      <c r="L20" s="94">
        <v>0</v>
      </c>
      <c r="M20" s="69">
        <f t="shared" ref="M20:M33" si="8">O20+P20+N20+Q20</f>
        <v>0</v>
      </c>
      <c r="N20" s="70"/>
      <c r="O20" s="71"/>
      <c r="P20" s="95"/>
      <c r="Q20" s="96">
        <v>0</v>
      </c>
      <c r="R20" s="97">
        <f t="shared" ref="R20:R33" si="9">+D20+E20+F20+I20+J20+K20+N20+O20+P20</f>
        <v>0</v>
      </c>
      <c r="S20" s="97">
        <f t="shared" ref="S20:S33" si="10">G20+L20+Q20</f>
        <v>0</v>
      </c>
      <c r="T20" s="72">
        <f t="shared" ref="T20:T33" si="11">+R20+S20</f>
        <v>0</v>
      </c>
    </row>
    <row r="21" spans="1:20" ht="15.75" thickBot="1" x14ac:dyDescent="0.3">
      <c r="A21" s="67">
        <v>5201</v>
      </c>
      <c r="B21" s="54" t="s">
        <v>325</v>
      </c>
      <c r="C21" s="69">
        <f t="shared" si="6"/>
        <v>85601</v>
      </c>
      <c r="D21" s="70">
        <v>16483</v>
      </c>
      <c r="E21" s="71">
        <v>16483</v>
      </c>
      <c r="F21" s="93">
        <v>16483</v>
      </c>
      <c r="G21" s="94">
        <v>36152</v>
      </c>
      <c r="H21" s="69">
        <f t="shared" si="7"/>
        <v>1817</v>
      </c>
      <c r="I21" s="70">
        <v>11672</v>
      </c>
      <c r="J21" s="71">
        <v>11672</v>
      </c>
      <c r="K21" s="93">
        <v>11672</v>
      </c>
      <c r="L21" s="94">
        <v>-33199</v>
      </c>
      <c r="M21" s="69">
        <f t="shared" si="8"/>
        <v>1386</v>
      </c>
      <c r="N21" s="70">
        <v>16650</v>
      </c>
      <c r="O21" s="71">
        <v>16650</v>
      </c>
      <c r="P21" s="95">
        <v>16650</v>
      </c>
      <c r="Q21" s="96">
        <v>-48564</v>
      </c>
      <c r="R21" s="97">
        <f t="shared" si="9"/>
        <v>134415</v>
      </c>
      <c r="S21" s="97">
        <f t="shared" si="10"/>
        <v>-45611</v>
      </c>
      <c r="T21" s="72">
        <f t="shared" si="11"/>
        <v>88804</v>
      </c>
    </row>
    <row r="22" spans="1:20" ht="15.75" thickBot="1" x14ac:dyDescent="0.3">
      <c r="A22" s="67">
        <v>5202</v>
      </c>
      <c r="B22" s="54" t="s">
        <v>326</v>
      </c>
      <c r="C22" s="69">
        <f t="shared" si="6"/>
        <v>1058253</v>
      </c>
      <c r="D22" s="70">
        <v>163326</v>
      </c>
      <c r="E22" s="71">
        <v>163326</v>
      </c>
      <c r="F22" s="93">
        <v>163326</v>
      </c>
      <c r="G22" s="94">
        <v>568275</v>
      </c>
      <c r="H22" s="69">
        <f t="shared" si="7"/>
        <v>1813920</v>
      </c>
      <c r="I22" s="70">
        <v>199645</v>
      </c>
      <c r="J22" s="71">
        <v>199645</v>
      </c>
      <c r="K22" s="93">
        <v>199645</v>
      </c>
      <c r="L22" s="94">
        <v>1214985</v>
      </c>
      <c r="M22" s="69">
        <f t="shared" si="8"/>
        <v>680912</v>
      </c>
      <c r="N22" s="70">
        <v>219974</v>
      </c>
      <c r="O22" s="71">
        <v>219974</v>
      </c>
      <c r="P22" s="95">
        <v>219974</v>
      </c>
      <c r="Q22" s="96">
        <v>20990</v>
      </c>
      <c r="R22" s="97">
        <f t="shared" si="9"/>
        <v>1748835</v>
      </c>
      <c r="S22" s="97">
        <f t="shared" si="10"/>
        <v>1804250</v>
      </c>
      <c r="T22" s="72">
        <f t="shared" si="11"/>
        <v>3553085</v>
      </c>
    </row>
    <row r="23" spans="1:20" ht="15.75" thickBot="1" x14ac:dyDescent="0.3">
      <c r="A23" s="67">
        <v>5203</v>
      </c>
      <c r="B23" s="54" t="s">
        <v>327</v>
      </c>
      <c r="C23" s="69">
        <f t="shared" si="6"/>
        <v>9214</v>
      </c>
      <c r="D23" s="70">
        <v>4948</v>
      </c>
      <c r="E23" s="71">
        <v>4948</v>
      </c>
      <c r="F23" s="93">
        <v>4948</v>
      </c>
      <c r="G23" s="94">
        <v>-5630</v>
      </c>
      <c r="H23" s="69">
        <f t="shared" si="7"/>
        <v>0</v>
      </c>
      <c r="I23" s="70">
        <v>1772</v>
      </c>
      <c r="J23" s="71">
        <v>1772</v>
      </c>
      <c r="K23" s="93">
        <v>1772</v>
      </c>
      <c r="L23" s="94">
        <v>-5316</v>
      </c>
      <c r="M23" s="69">
        <f t="shared" si="8"/>
        <v>49355</v>
      </c>
      <c r="N23" s="70">
        <v>4803</v>
      </c>
      <c r="O23" s="71">
        <v>4803</v>
      </c>
      <c r="P23" s="95">
        <v>4803</v>
      </c>
      <c r="Q23" s="96">
        <v>34946</v>
      </c>
      <c r="R23" s="97">
        <f t="shared" si="9"/>
        <v>34569</v>
      </c>
      <c r="S23" s="97">
        <f t="shared" si="10"/>
        <v>24000</v>
      </c>
      <c r="T23" s="72">
        <f t="shared" si="11"/>
        <v>58569</v>
      </c>
    </row>
    <row r="24" spans="1:20" ht="15.75" thickBot="1" x14ac:dyDescent="0.3">
      <c r="A24" s="67">
        <v>5204</v>
      </c>
      <c r="B24" s="54" t="s">
        <v>328</v>
      </c>
      <c r="C24" s="69">
        <f t="shared" si="6"/>
        <v>31276</v>
      </c>
      <c r="D24" s="70">
        <v>12521</v>
      </c>
      <c r="E24" s="71">
        <v>12521</v>
      </c>
      <c r="F24" s="93">
        <v>12521</v>
      </c>
      <c r="G24" s="94">
        <v>-6287</v>
      </c>
      <c r="H24" s="69">
        <f t="shared" si="7"/>
        <v>220986</v>
      </c>
      <c r="I24" s="70">
        <v>10708</v>
      </c>
      <c r="J24" s="71">
        <v>10708</v>
      </c>
      <c r="K24" s="93">
        <v>10708</v>
      </c>
      <c r="L24" s="94">
        <v>188862</v>
      </c>
      <c r="M24" s="69">
        <f t="shared" si="8"/>
        <v>1671</v>
      </c>
      <c r="N24" s="70">
        <v>15360</v>
      </c>
      <c r="O24" s="71">
        <v>15360</v>
      </c>
      <c r="P24" s="95">
        <v>15360</v>
      </c>
      <c r="Q24" s="96">
        <v>-44409</v>
      </c>
      <c r="R24" s="97">
        <f t="shared" si="9"/>
        <v>115767</v>
      </c>
      <c r="S24" s="97">
        <f t="shared" si="10"/>
        <v>138166</v>
      </c>
      <c r="T24" s="72">
        <f t="shared" si="11"/>
        <v>253933</v>
      </c>
    </row>
    <row r="25" spans="1:20" ht="15.75" thickBot="1" x14ac:dyDescent="0.3">
      <c r="A25" s="67">
        <v>5205</v>
      </c>
      <c r="B25" s="54" t="s">
        <v>329</v>
      </c>
      <c r="C25" s="69">
        <f t="shared" si="6"/>
        <v>681</v>
      </c>
      <c r="D25" s="70">
        <v>746</v>
      </c>
      <c r="E25" s="71">
        <v>746</v>
      </c>
      <c r="F25" s="93">
        <v>746</v>
      </c>
      <c r="G25" s="94">
        <v>-1557</v>
      </c>
      <c r="H25" s="69">
        <f t="shared" si="7"/>
        <v>0</v>
      </c>
      <c r="I25" s="70">
        <v>699</v>
      </c>
      <c r="J25" s="71">
        <v>699</v>
      </c>
      <c r="K25" s="93">
        <v>699</v>
      </c>
      <c r="L25" s="94">
        <v>-2097</v>
      </c>
      <c r="M25" s="69">
        <f t="shared" si="8"/>
        <v>16607</v>
      </c>
      <c r="N25" s="70">
        <v>1956</v>
      </c>
      <c r="O25" s="71">
        <v>1956</v>
      </c>
      <c r="P25" s="95">
        <v>1956</v>
      </c>
      <c r="Q25" s="96">
        <v>10739</v>
      </c>
      <c r="R25" s="97">
        <f t="shared" si="9"/>
        <v>10203</v>
      </c>
      <c r="S25" s="97">
        <f t="shared" si="10"/>
        <v>7085</v>
      </c>
      <c r="T25" s="72">
        <f t="shared" si="11"/>
        <v>17288</v>
      </c>
    </row>
    <row r="26" spans="1:20" ht="15.75" thickBot="1" x14ac:dyDescent="0.3">
      <c r="A26" s="67">
        <v>5206</v>
      </c>
      <c r="B26" s="54" t="s">
        <v>330</v>
      </c>
      <c r="C26" s="69">
        <f t="shared" si="6"/>
        <v>41843</v>
      </c>
      <c r="D26" s="70">
        <v>16547</v>
      </c>
      <c r="E26" s="71">
        <v>16547</v>
      </c>
      <c r="F26" s="93">
        <v>16547</v>
      </c>
      <c r="G26" s="94">
        <v>-7798</v>
      </c>
      <c r="H26" s="69">
        <f t="shared" si="7"/>
        <v>94735</v>
      </c>
      <c r="I26" s="70">
        <v>13530</v>
      </c>
      <c r="J26" s="71">
        <v>13530</v>
      </c>
      <c r="K26" s="93">
        <v>13530</v>
      </c>
      <c r="L26" s="94">
        <v>54145</v>
      </c>
      <c r="M26" s="69">
        <f t="shared" si="8"/>
        <v>17986</v>
      </c>
      <c r="N26" s="70">
        <v>14717</v>
      </c>
      <c r="O26" s="71">
        <v>14717</v>
      </c>
      <c r="P26" s="95">
        <v>14717</v>
      </c>
      <c r="Q26" s="96">
        <v>-26165</v>
      </c>
      <c r="R26" s="97">
        <f t="shared" si="9"/>
        <v>134382</v>
      </c>
      <c r="S26" s="97">
        <f t="shared" si="10"/>
        <v>20182</v>
      </c>
      <c r="T26" s="72">
        <f t="shared" si="11"/>
        <v>154564</v>
      </c>
    </row>
    <row r="27" spans="1:20" ht="15.75" thickBot="1" x14ac:dyDescent="0.3">
      <c r="A27" s="67">
        <v>5207</v>
      </c>
      <c r="B27" s="54" t="s">
        <v>22</v>
      </c>
      <c r="C27" s="69">
        <f t="shared" si="6"/>
        <v>62464</v>
      </c>
      <c r="D27" s="70">
        <v>15266</v>
      </c>
      <c r="E27" s="71">
        <v>15266</v>
      </c>
      <c r="F27" s="93">
        <v>15266</v>
      </c>
      <c r="G27" s="94">
        <v>16666</v>
      </c>
      <c r="H27" s="69">
        <f t="shared" si="7"/>
        <v>16167</v>
      </c>
      <c r="I27" s="70">
        <v>10863</v>
      </c>
      <c r="J27" s="71">
        <v>10863</v>
      </c>
      <c r="K27" s="93">
        <v>10863</v>
      </c>
      <c r="L27" s="94">
        <v>-16422</v>
      </c>
      <c r="M27" s="69">
        <f t="shared" si="8"/>
        <v>19872</v>
      </c>
      <c r="N27" s="70">
        <v>19556</v>
      </c>
      <c r="O27" s="71">
        <v>19556</v>
      </c>
      <c r="P27" s="95">
        <v>19556</v>
      </c>
      <c r="Q27" s="96">
        <v>-38796</v>
      </c>
      <c r="R27" s="97">
        <f t="shared" si="9"/>
        <v>137055</v>
      </c>
      <c r="S27" s="97">
        <f t="shared" si="10"/>
        <v>-38552</v>
      </c>
      <c r="T27" s="72">
        <f t="shared" si="11"/>
        <v>98503</v>
      </c>
    </row>
    <row r="28" spans="1:20" ht="15.75" thickBot="1" x14ac:dyDescent="0.3">
      <c r="A28" s="67">
        <v>5208</v>
      </c>
      <c r="B28" s="54" t="s">
        <v>23</v>
      </c>
      <c r="C28" s="69">
        <f t="shared" si="6"/>
        <v>0</v>
      </c>
      <c r="D28" s="70">
        <v>2311</v>
      </c>
      <c r="E28" s="71">
        <v>0</v>
      </c>
      <c r="F28" s="93">
        <v>0</v>
      </c>
      <c r="G28" s="94">
        <v>-2311</v>
      </c>
      <c r="H28" s="69">
        <f t="shared" si="7"/>
        <v>151</v>
      </c>
      <c r="I28" s="70">
        <v>1852</v>
      </c>
      <c r="J28" s="71">
        <v>0</v>
      </c>
      <c r="K28" s="93">
        <v>0</v>
      </c>
      <c r="L28" s="94">
        <v>-1701</v>
      </c>
      <c r="M28" s="69">
        <f t="shared" si="8"/>
        <v>217</v>
      </c>
      <c r="N28" s="70">
        <v>3757</v>
      </c>
      <c r="O28" s="71">
        <v>0</v>
      </c>
      <c r="P28" s="95">
        <v>0</v>
      </c>
      <c r="Q28" s="96">
        <v>-3540</v>
      </c>
      <c r="R28" s="97">
        <f t="shared" si="9"/>
        <v>7920</v>
      </c>
      <c r="S28" s="97">
        <f t="shared" si="10"/>
        <v>-7552</v>
      </c>
      <c r="T28" s="72">
        <f t="shared" si="11"/>
        <v>368</v>
      </c>
    </row>
    <row r="29" spans="1:20" ht="15.75" thickBot="1" x14ac:dyDescent="0.3">
      <c r="A29" s="76">
        <v>5209</v>
      </c>
      <c r="B29" s="77" t="s">
        <v>331</v>
      </c>
      <c r="C29" s="69">
        <f t="shared" si="6"/>
        <v>0</v>
      </c>
      <c r="D29" s="70">
        <v>11984</v>
      </c>
      <c r="E29" s="71">
        <v>0</v>
      </c>
      <c r="F29" s="93">
        <v>0</v>
      </c>
      <c r="G29" s="94">
        <v>-11984</v>
      </c>
      <c r="H29" s="69">
        <f t="shared" si="7"/>
        <v>0</v>
      </c>
      <c r="I29" s="70">
        <v>9231</v>
      </c>
      <c r="J29" s="71">
        <v>0</v>
      </c>
      <c r="K29" s="93">
        <v>0</v>
      </c>
      <c r="L29" s="94">
        <v>-9231</v>
      </c>
      <c r="M29" s="69">
        <f t="shared" si="8"/>
        <v>0</v>
      </c>
      <c r="N29" s="70">
        <v>12384</v>
      </c>
      <c r="O29" s="71">
        <v>0</v>
      </c>
      <c r="P29" s="95">
        <v>0</v>
      </c>
      <c r="Q29" s="96">
        <v>-12384</v>
      </c>
      <c r="R29" s="97">
        <f t="shared" si="9"/>
        <v>33599</v>
      </c>
      <c r="S29" s="97">
        <f t="shared" si="10"/>
        <v>-33599</v>
      </c>
      <c r="T29" s="72">
        <f t="shared" si="11"/>
        <v>0</v>
      </c>
    </row>
    <row r="30" spans="1:20" ht="15.75" thickBot="1" x14ac:dyDescent="0.3">
      <c r="A30" s="76">
        <v>5210</v>
      </c>
      <c r="B30" s="77" t="s">
        <v>332</v>
      </c>
      <c r="C30" s="69">
        <f t="shared" si="6"/>
        <v>0</v>
      </c>
      <c r="D30" s="70">
        <v>4985</v>
      </c>
      <c r="E30" s="71">
        <v>0</v>
      </c>
      <c r="F30" s="93">
        <v>0</v>
      </c>
      <c r="G30" s="94">
        <v>-4985</v>
      </c>
      <c r="H30" s="69">
        <f t="shared" si="7"/>
        <v>0</v>
      </c>
      <c r="I30" s="70">
        <v>3588</v>
      </c>
      <c r="J30" s="71">
        <v>0</v>
      </c>
      <c r="K30" s="93">
        <v>0</v>
      </c>
      <c r="L30" s="94">
        <v>-3588</v>
      </c>
      <c r="M30" s="69">
        <f t="shared" si="8"/>
        <v>3086</v>
      </c>
      <c r="N30" s="70">
        <v>7768</v>
      </c>
      <c r="O30" s="71">
        <v>0</v>
      </c>
      <c r="P30" s="95">
        <v>0</v>
      </c>
      <c r="Q30" s="96">
        <v>-4682</v>
      </c>
      <c r="R30" s="97">
        <f t="shared" si="9"/>
        <v>16341</v>
      </c>
      <c r="S30" s="97">
        <f t="shared" si="10"/>
        <v>-13255</v>
      </c>
      <c r="T30" s="72">
        <f t="shared" si="11"/>
        <v>3086</v>
      </c>
    </row>
    <row r="31" spans="1:20" ht="15.75" thickBot="1" x14ac:dyDescent="0.3">
      <c r="A31" s="67">
        <v>5211</v>
      </c>
      <c r="B31" s="54" t="s">
        <v>26</v>
      </c>
      <c r="C31" s="69">
        <f t="shared" si="6"/>
        <v>1067</v>
      </c>
      <c r="D31" s="70">
        <v>6508</v>
      </c>
      <c r="E31" s="71">
        <v>0</v>
      </c>
      <c r="F31" s="93">
        <v>0</v>
      </c>
      <c r="G31" s="94">
        <v>-5441</v>
      </c>
      <c r="H31" s="69">
        <f t="shared" si="7"/>
        <v>267</v>
      </c>
      <c r="I31" s="70">
        <v>5619</v>
      </c>
      <c r="J31" s="71">
        <v>0</v>
      </c>
      <c r="K31" s="93">
        <v>0</v>
      </c>
      <c r="L31" s="94">
        <v>-5352</v>
      </c>
      <c r="M31" s="69">
        <f t="shared" si="8"/>
        <v>629</v>
      </c>
      <c r="N31" s="70">
        <v>7801</v>
      </c>
      <c r="O31" s="71">
        <v>0</v>
      </c>
      <c r="P31" s="95">
        <v>0</v>
      </c>
      <c r="Q31" s="96">
        <v>-7172</v>
      </c>
      <c r="R31" s="97">
        <f t="shared" si="9"/>
        <v>19928</v>
      </c>
      <c r="S31" s="97">
        <f t="shared" si="10"/>
        <v>-17965</v>
      </c>
      <c r="T31" s="72">
        <f t="shared" si="11"/>
        <v>1963</v>
      </c>
    </row>
    <row r="32" spans="1:20" ht="15.75" thickBot="1" x14ac:dyDescent="0.3">
      <c r="A32" s="67">
        <v>5212</v>
      </c>
      <c r="B32" s="54" t="s">
        <v>333</v>
      </c>
      <c r="C32" s="69">
        <f t="shared" si="6"/>
        <v>0</v>
      </c>
      <c r="D32" s="70">
        <v>5659</v>
      </c>
      <c r="E32" s="71">
        <v>0</v>
      </c>
      <c r="F32" s="93">
        <v>0</v>
      </c>
      <c r="G32" s="94">
        <v>-5659</v>
      </c>
      <c r="H32" s="69">
        <f t="shared" si="7"/>
        <v>0</v>
      </c>
      <c r="I32" s="70">
        <v>4561</v>
      </c>
      <c r="J32" s="71">
        <v>0</v>
      </c>
      <c r="K32" s="93">
        <v>0</v>
      </c>
      <c r="L32" s="94">
        <v>-4561</v>
      </c>
      <c r="M32" s="69">
        <f t="shared" si="8"/>
        <v>0</v>
      </c>
      <c r="N32" s="70">
        <v>6612</v>
      </c>
      <c r="O32" s="71">
        <v>0</v>
      </c>
      <c r="P32" s="95">
        <v>0</v>
      </c>
      <c r="Q32" s="96">
        <v>-6612</v>
      </c>
      <c r="R32" s="97">
        <f t="shared" si="9"/>
        <v>16832</v>
      </c>
      <c r="S32" s="97">
        <f t="shared" si="10"/>
        <v>-16832</v>
      </c>
      <c r="T32" s="72">
        <f t="shared" si="11"/>
        <v>0</v>
      </c>
    </row>
    <row r="33" spans="1:20" ht="15" x14ac:dyDescent="0.25">
      <c r="A33" s="67">
        <v>5213</v>
      </c>
      <c r="B33" s="54" t="s">
        <v>28</v>
      </c>
      <c r="C33" s="69">
        <f t="shared" si="6"/>
        <v>0</v>
      </c>
      <c r="D33" s="70">
        <v>3495</v>
      </c>
      <c r="E33" s="71">
        <v>0</v>
      </c>
      <c r="F33" s="93">
        <v>0</v>
      </c>
      <c r="G33" s="94">
        <v>-3495</v>
      </c>
      <c r="H33" s="69">
        <f t="shared" si="7"/>
        <v>0</v>
      </c>
      <c r="I33" s="70">
        <v>3289</v>
      </c>
      <c r="J33" s="71">
        <v>0</v>
      </c>
      <c r="K33" s="93">
        <v>0</v>
      </c>
      <c r="L33" s="94">
        <v>-3289</v>
      </c>
      <c r="M33" s="69">
        <f t="shared" si="8"/>
        <v>0</v>
      </c>
      <c r="N33" s="70">
        <v>5334</v>
      </c>
      <c r="O33" s="71">
        <v>0</v>
      </c>
      <c r="P33" s="95">
        <v>0</v>
      </c>
      <c r="Q33" s="96">
        <v>-5334</v>
      </c>
      <c r="R33" s="97">
        <f t="shared" si="9"/>
        <v>12118</v>
      </c>
      <c r="S33" s="97">
        <f t="shared" si="10"/>
        <v>-12118</v>
      </c>
      <c r="T33" s="72">
        <f t="shared" si="11"/>
        <v>0</v>
      </c>
    </row>
    <row r="34" spans="1:20" ht="15.75" thickBot="1" x14ac:dyDescent="0.3">
      <c r="A34" s="67"/>
      <c r="B34" s="54"/>
      <c r="C34" s="73">
        <f>SUM(C21:C33)</f>
        <v>1290399</v>
      </c>
      <c r="D34" s="73">
        <f>SUM(D21:D33)</f>
        <v>264779</v>
      </c>
      <c r="E34" s="73">
        <f>SUM(E21:E33)</f>
        <v>229837</v>
      </c>
      <c r="F34" s="73">
        <f>SUM(F21:F33)</f>
        <v>229837</v>
      </c>
      <c r="G34" s="73">
        <v>565946</v>
      </c>
      <c r="H34" s="73">
        <f>SUM(H21:H33)</f>
        <v>2148043</v>
      </c>
      <c r="I34" s="73">
        <f>SUM(I21:I33)</f>
        <v>277029</v>
      </c>
      <c r="J34" s="73">
        <f>SUM(J21:J33)</f>
        <v>248889</v>
      </c>
      <c r="K34" s="73">
        <f>SUM(K21:K33)</f>
        <v>248889</v>
      </c>
      <c r="L34" s="73">
        <v>1373236</v>
      </c>
      <c r="M34" s="73">
        <f>SUM(M21:M33)</f>
        <v>791721</v>
      </c>
      <c r="N34" s="73">
        <f>SUM(N21:N33)</f>
        <v>336672</v>
      </c>
      <c r="O34" s="73">
        <f>SUM(O21:O33)</f>
        <v>293016</v>
      </c>
      <c r="P34" s="73">
        <f>SUM(P21:P33)</f>
        <v>293016</v>
      </c>
      <c r="Q34" s="73">
        <v>-130983</v>
      </c>
      <c r="R34" s="73">
        <f>SUM(R21:R33)</f>
        <v>2421964</v>
      </c>
      <c r="S34" s="73">
        <f>SUM(S21:S33)</f>
        <v>1808199</v>
      </c>
      <c r="T34" s="73">
        <f>SUM(T21:T33)</f>
        <v>4230163</v>
      </c>
    </row>
    <row r="35" spans="1:20" ht="15.75" thickBot="1" x14ac:dyDescent="0.25">
      <c r="A35" s="74"/>
      <c r="B35" s="75" t="s">
        <v>29</v>
      </c>
      <c r="C35" s="69">
        <f t="shared" ref="C35:C47" si="12">D35+E35+F35+G35</f>
        <v>0</v>
      </c>
      <c r="D35" s="70"/>
      <c r="E35" s="71"/>
      <c r="F35" s="93"/>
      <c r="G35" s="94">
        <v>0</v>
      </c>
      <c r="H35" s="69">
        <f t="shared" ref="H35:H47" si="13">I35+J35+K35+L35</f>
        <v>0</v>
      </c>
      <c r="I35" s="70"/>
      <c r="J35" s="71"/>
      <c r="K35" s="93"/>
      <c r="L35" s="94">
        <v>0</v>
      </c>
      <c r="M35" s="69">
        <f t="shared" ref="M35:M47" si="14">O35+P35+N35+Q35</f>
        <v>0</v>
      </c>
      <c r="N35" s="70"/>
      <c r="O35" s="71"/>
      <c r="P35" s="95"/>
      <c r="Q35" s="96">
        <v>0</v>
      </c>
      <c r="R35" s="97">
        <f t="shared" ref="R35:R47" si="15">+D35+E35+F35+I35+J35+K35+N35+O35+P35</f>
        <v>0</v>
      </c>
      <c r="S35" s="97">
        <f t="shared" ref="S35:S47" si="16">G35+L35+Q35</f>
        <v>0</v>
      </c>
      <c r="T35" s="72">
        <f t="shared" ref="T35:T47" si="17">+R35+S35</f>
        <v>0</v>
      </c>
    </row>
    <row r="36" spans="1:20" ht="15.75" thickBot="1" x14ac:dyDescent="0.3">
      <c r="A36" s="67">
        <v>5301</v>
      </c>
      <c r="B36" s="54" t="s">
        <v>334</v>
      </c>
      <c r="C36" s="69">
        <f t="shared" si="12"/>
        <v>0</v>
      </c>
      <c r="D36" s="70">
        <v>2948</v>
      </c>
      <c r="E36" s="71">
        <v>0</v>
      </c>
      <c r="F36" s="93">
        <v>0</v>
      </c>
      <c r="G36" s="94">
        <v>-2948</v>
      </c>
      <c r="H36" s="69">
        <f t="shared" si="13"/>
        <v>0</v>
      </c>
      <c r="I36" s="70">
        <v>2230</v>
      </c>
      <c r="J36" s="71">
        <v>0</v>
      </c>
      <c r="K36" s="93">
        <v>2135</v>
      </c>
      <c r="L36" s="94">
        <v>-4365</v>
      </c>
      <c r="M36" s="69">
        <f t="shared" si="14"/>
        <v>0</v>
      </c>
      <c r="N36" s="70">
        <v>3557</v>
      </c>
      <c r="O36" s="71">
        <v>0</v>
      </c>
      <c r="P36" s="95">
        <v>0</v>
      </c>
      <c r="Q36" s="96">
        <v>-3557</v>
      </c>
      <c r="R36" s="97">
        <f t="shared" si="15"/>
        <v>10870</v>
      </c>
      <c r="S36" s="97">
        <f t="shared" si="16"/>
        <v>-10870</v>
      </c>
      <c r="T36" s="72">
        <f t="shared" si="17"/>
        <v>0</v>
      </c>
    </row>
    <row r="37" spans="1:20" ht="15.75" thickBot="1" x14ac:dyDescent="0.3">
      <c r="A37" s="67">
        <v>5302</v>
      </c>
      <c r="B37" s="54" t="s">
        <v>335</v>
      </c>
      <c r="C37" s="69">
        <f t="shared" si="12"/>
        <v>5023</v>
      </c>
      <c r="D37" s="70">
        <v>9989</v>
      </c>
      <c r="E37" s="71">
        <v>9989</v>
      </c>
      <c r="F37" s="93">
        <v>9989</v>
      </c>
      <c r="G37" s="94">
        <v>-24944</v>
      </c>
      <c r="H37" s="69">
        <f t="shared" si="13"/>
        <v>72213</v>
      </c>
      <c r="I37" s="70">
        <v>6113</v>
      </c>
      <c r="J37" s="71">
        <v>6113</v>
      </c>
      <c r="K37" s="93">
        <v>6113</v>
      </c>
      <c r="L37" s="94">
        <v>53874</v>
      </c>
      <c r="M37" s="69">
        <f t="shared" si="14"/>
        <v>116035</v>
      </c>
      <c r="N37" s="70">
        <v>11167</v>
      </c>
      <c r="O37" s="71">
        <v>11167</v>
      </c>
      <c r="P37" s="95">
        <v>11167</v>
      </c>
      <c r="Q37" s="96">
        <v>82534</v>
      </c>
      <c r="R37" s="97">
        <f t="shared" si="15"/>
        <v>81807</v>
      </c>
      <c r="S37" s="97">
        <f t="shared" si="16"/>
        <v>111464</v>
      </c>
      <c r="T37" s="72">
        <f t="shared" si="17"/>
        <v>193271</v>
      </c>
    </row>
    <row r="38" spans="1:20" ht="15.75" thickBot="1" x14ac:dyDescent="0.3">
      <c r="A38" s="67">
        <v>5303</v>
      </c>
      <c r="B38" s="54" t="s">
        <v>32</v>
      </c>
      <c r="C38" s="69">
        <f t="shared" si="12"/>
        <v>0</v>
      </c>
      <c r="D38" s="70">
        <v>3655</v>
      </c>
      <c r="E38" s="71">
        <v>0</v>
      </c>
      <c r="F38" s="93">
        <v>0</v>
      </c>
      <c r="G38" s="94">
        <v>-3655</v>
      </c>
      <c r="H38" s="69">
        <f t="shared" si="13"/>
        <v>0</v>
      </c>
      <c r="I38" s="70">
        <v>3244</v>
      </c>
      <c r="J38" s="71">
        <v>0</v>
      </c>
      <c r="K38" s="93">
        <v>0</v>
      </c>
      <c r="L38" s="94">
        <v>-3244</v>
      </c>
      <c r="M38" s="69">
        <f t="shared" si="14"/>
        <v>13089</v>
      </c>
      <c r="N38" s="70">
        <v>4261</v>
      </c>
      <c r="O38" s="71">
        <v>0</v>
      </c>
      <c r="P38" s="95">
        <v>3109</v>
      </c>
      <c r="Q38" s="96">
        <v>5719</v>
      </c>
      <c r="R38" s="97">
        <f t="shared" si="15"/>
        <v>14269</v>
      </c>
      <c r="S38" s="97">
        <f t="shared" si="16"/>
        <v>-1180</v>
      </c>
      <c r="T38" s="72">
        <f t="shared" si="17"/>
        <v>13089</v>
      </c>
    </row>
    <row r="39" spans="1:20" ht="15.75" thickBot="1" x14ac:dyDescent="0.3">
      <c r="A39" s="76">
        <v>5304</v>
      </c>
      <c r="B39" s="77" t="s">
        <v>33</v>
      </c>
      <c r="C39" s="69">
        <f t="shared" si="12"/>
        <v>0</v>
      </c>
      <c r="D39" s="70">
        <v>1019</v>
      </c>
      <c r="E39" s="71">
        <v>0</v>
      </c>
      <c r="F39" s="93">
        <v>0</v>
      </c>
      <c r="G39" s="94">
        <v>-1019</v>
      </c>
      <c r="H39" s="69">
        <f t="shared" si="13"/>
        <v>0</v>
      </c>
      <c r="I39" s="70">
        <v>1008</v>
      </c>
      <c r="J39" s="71">
        <v>0</v>
      </c>
      <c r="K39" s="93">
        <v>0</v>
      </c>
      <c r="L39" s="94">
        <v>-1008</v>
      </c>
      <c r="M39" s="69">
        <f t="shared" si="14"/>
        <v>0</v>
      </c>
      <c r="N39" s="70">
        <v>1419</v>
      </c>
      <c r="O39" s="71">
        <v>0</v>
      </c>
      <c r="P39" s="95">
        <v>0</v>
      </c>
      <c r="Q39" s="96">
        <v>-1419</v>
      </c>
      <c r="R39" s="97">
        <f t="shared" si="15"/>
        <v>3446</v>
      </c>
      <c r="S39" s="97">
        <f t="shared" si="16"/>
        <v>-3446</v>
      </c>
      <c r="T39" s="72">
        <f t="shared" si="17"/>
        <v>0</v>
      </c>
    </row>
    <row r="40" spans="1:20" ht="15.75" thickBot="1" x14ac:dyDescent="0.3">
      <c r="A40" s="76">
        <v>5305</v>
      </c>
      <c r="B40" s="77" t="s">
        <v>336</v>
      </c>
      <c r="C40" s="69">
        <f t="shared" si="12"/>
        <v>777025</v>
      </c>
      <c r="D40" s="70">
        <v>273061</v>
      </c>
      <c r="E40" s="71">
        <v>273061</v>
      </c>
      <c r="F40" s="93">
        <v>273061</v>
      </c>
      <c r="G40" s="94">
        <v>-42158</v>
      </c>
      <c r="H40" s="69">
        <f t="shared" si="13"/>
        <v>2149191</v>
      </c>
      <c r="I40" s="70">
        <v>361953</v>
      </c>
      <c r="J40" s="71">
        <v>361953</v>
      </c>
      <c r="K40" s="93">
        <v>361953</v>
      </c>
      <c r="L40" s="94">
        <v>1063332</v>
      </c>
      <c r="M40" s="69">
        <f t="shared" si="14"/>
        <v>2836287</v>
      </c>
      <c r="N40" s="70">
        <v>331937</v>
      </c>
      <c r="O40" s="71">
        <v>331937</v>
      </c>
      <c r="P40" s="95">
        <v>331937</v>
      </c>
      <c r="Q40" s="96">
        <v>1840476</v>
      </c>
      <c r="R40" s="97">
        <f t="shared" si="15"/>
        <v>2900853</v>
      </c>
      <c r="S40" s="97">
        <f t="shared" si="16"/>
        <v>2861650</v>
      </c>
      <c r="T40" s="72">
        <f t="shared" si="17"/>
        <v>5762503</v>
      </c>
    </row>
    <row r="41" spans="1:20" ht="15.75" thickBot="1" x14ac:dyDescent="0.3">
      <c r="A41" s="67">
        <v>5306</v>
      </c>
      <c r="B41" s="54" t="s">
        <v>337</v>
      </c>
      <c r="C41" s="69">
        <f t="shared" si="12"/>
        <v>0</v>
      </c>
      <c r="D41" s="70">
        <v>1077</v>
      </c>
      <c r="E41" s="71">
        <v>0</v>
      </c>
      <c r="F41" s="93">
        <v>0</v>
      </c>
      <c r="G41" s="94">
        <v>-1077</v>
      </c>
      <c r="H41" s="69">
        <f t="shared" si="13"/>
        <v>0</v>
      </c>
      <c r="I41" s="70">
        <v>848</v>
      </c>
      <c r="J41" s="71">
        <v>0</v>
      </c>
      <c r="K41" s="93">
        <v>0</v>
      </c>
      <c r="L41" s="94">
        <v>-848</v>
      </c>
      <c r="M41" s="69">
        <f t="shared" si="14"/>
        <v>0</v>
      </c>
      <c r="N41" s="70">
        <v>2445</v>
      </c>
      <c r="O41" s="71">
        <v>0</v>
      </c>
      <c r="P41" s="95">
        <v>0</v>
      </c>
      <c r="Q41" s="96">
        <v>-2445</v>
      </c>
      <c r="R41" s="97">
        <f t="shared" si="15"/>
        <v>4370</v>
      </c>
      <c r="S41" s="97">
        <f t="shared" si="16"/>
        <v>-4370</v>
      </c>
      <c r="T41" s="72">
        <f t="shared" si="17"/>
        <v>0</v>
      </c>
    </row>
    <row r="42" spans="1:20" ht="15.75" thickBot="1" x14ac:dyDescent="0.3">
      <c r="A42" s="67">
        <v>5307</v>
      </c>
      <c r="B42" s="54" t="s">
        <v>338</v>
      </c>
      <c r="C42" s="69">
        <f t="shared" si="12"/>
        <v>0</v>
      </c>
      <c r="D42" s="70">
        <v>3248</v>
      </c>
      <c r="E42" s="71">
        <v>0</v>
      </c>
      <c r="F42" s="93">
        <v>0</v>
      </c>
      <c r="G42" s="94">
        <v>-3248</v>
      </c>
      <c r="H42" s="69">
        <f t="shared" si="13"/>
        <v>0</v>
      </c>
      <c r="I42" s="70">
        <v>2491</v>
      </c>
      <c r="J42" s="71">
        <v>0</v>
      </c>
      <c r="K42" s="93">
        <v>0</v>
      </c>
      <c r="L42" s="94">
        <v>-2491</v>
      </c>
      <c r="M42" s="69">
        <f t="shared" si="14"/>
        <v>0</v>
      </c>
      <c r="N42" s="70">
        <v>5239</v>
      </c>
      <c r="O42" s="71">
        <v>0</v>
      </c>
      <c r="P42" s="95">
        <v>0</v>
      </c>
      <c r="Q42" s="96">
        <v>-5239</v>
      </c>
      <c r="R42" s="97">
        <f t="shared" si="15"/>
        <v>10978</v>
      </c>
      <c r="S42" s="97">
        <f t="shared" si="16"/>
        <v>-10978</v>
      </c>
      <c r="T42" s="72">
        <f t="shared" si="17"/>
        <v>0</v>
      </c>
    </row>
    <row r="43" spans="1:20" ht="15.75" thickBot="1" x14ac:dyDescent="0.3">
      <c r="A43" s="67">
        <v>5308</v>
      </c>
      <c r="B43" s="54" t="s">
        <v>37</v>
      </c>
      <c r="C43" s="69">
        <f t="shared" si="12"/>
        <v>5435</v>
      </c>
      <c r="D43" s="70">
        <v>4825</v>
      </c>
      <c r="E43" s="71">
        <v>0</v>
      </c>
      <c r="F43" s="93">
        <v>0</v>
      </c>
      <c r="G43" s="94">
        <v>610</v>
      </c>
      <c r="H43" s="69">
        <f t="shared" si="13"/>
        <v>34162</v>
      </c>
      <c r="I43" s="70">
        <v>2342</v>
      </c>
      <c r="J43" s="71">
        <v>0</v>
      </c>
      <c r="K43" s="93">
        <v>4685</v>
      </c>
      <c r="L43" s="94">
        <v>27135</v>
      </c>
      <c r="M43" s="69">
        <f t="shared" si="14"/>
        <v>2183</v>
      </c>
      <c r="N43" s="70">
        <v>4566</v>
      </c>
      <c r="O43" s="71">
        <v>0</v>
      </c>
      <c r="P43" s="95">
        <v>0</v>
      </c>
      <c r="Q43" s="96">
        <v>-2383</v>
      </c>
      <c r="R43" s="97">
        <f t="shared" si="15"/>
        <v>16418</v>
      </c>
      <c r="S43" s="97">
        <f t="shared" si="16"/>
        <v>25362</v>
      </c>
      <c r="T43" s="72">
        <f t="shared" si="17"/>
        <v>41780</v>
      </c>
    </row>
    <row r="44" spans="1:20" ht="15.75" thickBot="1" x14ac:dyDescent="0.3">
      <c r="A44" s="67">
        <v>5309</v>
      </c>
      <c r="B44" s="54" t="s">
        <v>339</v>
      </c>
      <c r="C44" s="69">
        <f t="shared" si="12"/>
        <v>0</v>
      </c>
      <c r="D44" s="70">
        <v>10055</v>
      </c>
      <c r="E44" s="71">
        <v>0</v>
      </c>
      <c r="F44" s="93">
        <v>0</v>
      </c>
      <c r="G44" s="94">
        <v>-10055</v>
      </c>
      <c r="H44" s="69">
        <f t="shared" si="13"/>
        <v>0</v>
      </c>
      <c r="I44" s="70">
        <v>7048</v>
      </c>
      <c r="J44" s="71">
        <v>0</v>
      </c>
      <c r="K44" s="93">
        <v>0</v>
      </c>
      <c r="L44" s="94">
        <v>-7048</v>
      </c>
      <c r="M44" s="69">
        <f t="shared" si="14"/>
        <v>0</v>
      </c>
      <c r="N44" s="70">
        <v>9178</v>
      </c>
      <c r="O44" s="71">
        <v>0</v>
      </c>
      <c r="P44" s="95">
        <v>0</v>
      </c>
      <c r="Q44" s="96">
        <v>-9178</v>
      </c>
      <c r="R44" s="97">
        <f t="shared" si="15"/>
        <v>26281</v>
      </c>
      <c r="S44" s="97">
        <f t="shared" si="16"/>
        <v>-26281</v>
      </c>
      <c r="T44" s="72">
        <f t="shared" si="17"/>
        <v>0</v>
      </c>
    </row>
    <row r="45" spans="1:20" ht="15.75" thickBot="1" x14ac:dyDescent="0.3">
      <c r="A45" s="67">
        <v>5310</v>
      </c>
      <c r="B45" s="54" t="s">
        <v>39</v>
      </c>
      <c r="C45" s="69">
        <f t="shared" si="12"/>
        <v>0</v>
      </c>
      <c r="D45" s="70">
        <v>4602</v>
      </c>
      <c r="E45" s="71">
        <v>0</v>
      </c>
      <c r="F45" s="93">
        <v>0</v>
      </c>
      <c r="G45" s="94">
        <v>-4602</v>
      </c>
      <c r="H45" s="69">
        <f t="shared" si="13"/>
        <v>0</v>
      </c>
      <c r="I45" s="70">
        <v>4098</v>
      </c>
      <c r="J45" s="71">
        <v>0</v>
      </c>
      <c r="K45" s="93">
        <v>0</v>
      </c>
      <c r="L45" s="94">
        <v>-4098</v>
      </c>
      <c r="M45" s="69">
        <f t="shared" si="14"/>
        <v>6307</v>
      </c>
      <c r="N45" s="70">
        <v>6717</v>
      </c>
      <c r="O45" s="71">
        <v>0</v>
      </c>
      <c r="P45" s="95">
        <v>0</v>
      </c>
      <c r="Q45" s="96">
        <v>-410</v>
      </c>
      <c r="R45" s="97">
        <f t="shared" si="15"/>
        <v>15417</v>
      </c>
      <c r="S45" s="97">
        <f t="shared" si="16"/>
        <v>-9110</v>
      </c>
      <c r="T45" s="72">
        <f t="shared" si="17"/>
        <v>6307</v>
      </c>
    </row>
    <row r="46" spans="1:20" ht="15.75" thickBot="1" x14ac:dyDescent="0.3">
      <c r="A46" s="67">
        <v>5311</v>
      </c>
      <c r="B46" s="54" t="s">
        <v>40</v>
      </c>
      <c r="C46" s="69">
        <f t="shared" si="12"/>
        <v>35221</v>
      </c>
      <c r="D46" s="70">
        <v>10291</v>
      </c>
      <c r="E46" s="71">
        <v>0</v>
      </c>
      <c r="F46" s="93">
        <v>0</v>
      </c>
      <c r="G46" s="94">
        <v>24930</v>
      </c>
      <c r="H46" s="69">
        <f t="shared" si="13"/>
        <v>16</v>
      </c>
      <c r="I46" s="70">
        <v>8852</v>
      </c>
      <c r="J46" s="71">
        <v>0</v>
      </c>
      <c r="K46" s="93">
        <v>0</v>
      </c>
      <c r="L46" s="94">
        <v>-8836</v>
      </c>
      <c r="M46" s="69">
        <f t="shared" si="14"/>
        <v>0</v>
      </c>
      <c r="N46" s="70">
        <v>13633</v>
      </c>
      <c r="O46" s="71">
        <v>0</v>
      </c>
      <c r="P46" s="95">
        <v>0</v>
      </c>
      <c r="Q46" s="96">
        <v>-13633</v>
      </c>
      <c r="R46" s="97">
        <f t="shared" si="15"/>
        <v>32776</v>
      </c>
      <c r="S46" s="97">
        <f t="shared" si="16"/>
        <v>2461</v>
      </c>
      <c r="T46" s="72">
        <f t="shared" si="17"/>
        <v>35237</v>
      </c>
    </row>
    <row r="47" spans="1:20" ht="15" x14ac:dyDescent="0.25">
      <c r="A47" s="67">
        <v>5312</v>
      </c>
      <c r="B47" s="54" t="s">
        <v>340</v>
      </c>
      <c r="C47" s="69">
        <f t="shared" si="12"/>
        <v>0</v>
      </c>
      <c r="D47" s="70">
        <v>2849</v>
      </c>
      <c r="E47" s="71">
        <v>0</v>
      </c>
      <c r="F47" s="93">
        <v>0</v>
      </c>
      <c r="G47" s="94">
        <v>-2849</v>
      </c>
      <c r="H47" s="69">
        <f t="shared" si="13"/>
        <v>0</v>
      </c>
      <c r="I47" s="70">
        <v>2563</v>
      </c>
      <c r="J47" s="71">
        <v>0</v>
      </c>
      <c r="K47" s="93">
        <v>0</v>
      </c>
      <c r="L47" s="94">
        <v>-2563</v>
      </c>
      <c r="M47" s="69">
        <f t="shared" si="14"/>
        <v>0</v>
      </c>
      <c r="N47" s="70">
        <v>3088</v>
      </c>
      <c r="O47" s="71">
        <v>0</v>
      </c>
      <c r="P47" s="95">
        <v>0</v>
      </c>
      <c r="Q47" s="96">
        <v>-3088</v>
      </c>
      <c r="R47" s="97">
        <f t="shared" si="15"/>
        <v>8500</v>
      </c>
      <c r="S47" s="97">
        <f t="shared" si="16"/>
        <v>-8500</v>
      </c>
      <c r="T47" s="72">
        <f t="shared" si="17"/>
        <v>0</v>
      </c>
    </row>
    <row r="48" spans="1:20" ht="15.75" thickBot="1" x14ac:dyDescent="0.3">
      <c r="A48" s="67"/>
      <c r="B48" s="54"/>
      <c r="C48" s="73">
        <f>SUM(C36:C47)</f>
        <v>822704</v>
      </c>
      <c r="D48" s="73">
        <f>SUM(D36:D47)</f>
        <v>327619</v>
      </c>
      <c r="E48" s="73">
        <f>SUM(E36:E47)</f>
        <v>283050</v>
      </c>
      <c r="F48" s="73">
        <f>SUM(F36:F47)</f>
        <v>283050</v>
      </c>
      <c r="G48" s="73">
        <v>-71015</v>
      </c>
      <c r="H48" s="73">
        <f>SUM(H36:H47)</f>
        <v>2255582</v>
      </c>
      <c r="I48" s="73">
        <f>SUM(I36:I47)</f>
        <v>402790</v>
      </c>
      <c r="J48" s="73">
        <f>SUM(J36:J47)</f>
        <v>368066</v>
      </c>
      <c r="K48" s="73">
        <f>SUM(K36:K47)</f>
        <v>374886</v>
      </c>
      <c r="L48" s="73">
        <v>1109840</v>
      </c>
      <c r="M48" s="73">
        <f>SUM(M36:M47)</f>
        <v>2973901</v>
      </c>
      <c r="N48" s="73">
        <f>SUM(N36:N47)</f>
        <v>397207</v>
      </c>
      <c r="O48" s="73">
        <f>SUM(O36:O47)</f>
        <v>343104</v>
      </c>
      <c r="P48" s="73">
        <f>SUM(P36:P47)</f>
        <v>346213</v>
      </c>
      <c r="Q48" s="73">
        <v>1887377</v>
      </c>
      <c r="R48" s="73">
        <f>SUM(R36:R47)</f>
        <v>3125985</v>
      </c>
      <c r="S48" s="73">
        <f>SUM(S36:S47)</f>
        <v>2926202</v>
      </c>
      <c r="T48" s="73">
        <f>SUM(T36:T47)</f>
        <v>6052187</v>
      </c>
    </row>
    <row r="49" spans="1:20" ht="15.75" thickBot="1" x14ac:dyDescent="0.25">
      <c r="A49" s="74"/>
      <c r="B49" s="75" t="s">
        <v>42</v>
      </c>
      <c r="C49" s="69">
        <f t="shared" ref="C49:C59" si="18">D49+E49+F49+G49</f>
        <v>0</v>
      </c>
      <c r="D49" s="70"/>
      <c r="E49" s="71"/>
      <c r="F49" s="93"/>
      <c r="G49" s="94">
        <v>0</v>
      </c>
      <c r="H49" s="69">
        <f t="shared" ref="H49:H59" si="19">I49+J49+K49+L49</f>
        <v>0</v>
      </c>
      <c r="I49" s="70"/>
      <c r="J49" s="71"/>
      <c r="K49" s="93"/>
      <c r="L49" s="94">
        <v>0</v>
      </c>
      <c r="M49" s="69">
        <f t="shared" ref="M49:M59" si="20">O49+P49+N49+Q49</f>
        <v>0</v>
      </c>
      <c r="N49" s="70"/>
      <c r="O49" s="71"/>
      <c r="P49" s="95"/>
      <c r="Q49" s="96">
        <v>0</v>
      </c>
      <c r="R49" s="97">
        <f t="shared" ref="R49:R59" si="21">+D49+E49+F49+I49+J49+K49+N49+O49+P49</f>
        <v>0</v>
      </c>
      <c r="S49" s="97">
        <f t="shared" ref="S49:S59" si="22">G49+L49+Q49</f>
        <v>0</v>
      </c>
      <c r="T49" s="72">
        <f t="shared" ref="T49:T59" si="23">+R49+S49</f>
        <v>0</v>
      </c>
    </row>
    <row r="50" spans="1:20" ht="15.75" thickBot="1" x14ac:dyDescent="0.3">
      <c r="A50" s="67">
        <v>5401</v>
      </c>
      <c r="B50" s="54" t="s">
        <v>341</v>
      </c>
      <c r="C50" s="69">
        <f t="shared" si="18"/>
        <v>63397</v>
      </c>
      <c r="D50" s="70">
        <v>60038</v>
      </c>
      <c r="E50" s="71">
        <v>0</v>
      </c>
      <c r="F50" s="93">
        <v>0</v>
      </c>
      <c r="G50" s="94">
        <v>3359</v>
      </c>
      <c r="H50" s="69">
        <f t="shared" si="19"/>
        <v>222965</v>
      </c>
      <c r="I50" s="70">
        <v>97729</v>
      </c>
      <c r="J50" s="71">
        <v>0</v>
      </c>
      <c r="K50" s="93">
        <v>117683</v>
      </c>
      <c r="L50" s="94">
        <v>7553</v>
      </c>
      <c r="M50" s="69">
        <f t="shared" si="20"/>
        <v>25361</v>
      </c>
      <c r="N50" s="70">
        <v>93269</v>
      </c>
      <c r="O50" s="71">
        <v>0</v>
      </c>
      <c r="P50" s="95">
        <v>0</v>
      </c>
      <c r="Q50" s="96">
        <v>-67908</v>
      </c>
      <c r="R50" s="97">
        <f t="shared" si="21"/>
        <v>368719</v>
      </c>
      <c r="S50" s="97">
        <f t="shared" si="22"/>
        <v>-56996</v>
      </c>
      <c r="T50" s="72">
        <f t="shared" si="23"/>
        <v>311723</v>
      </c>
    </row>
    <row r="51" spans="1:20" ht="15.75" thickBot="1" x14ac:dyDescent="0.3">
      <c r="A51" s="67">
        <v>5402</v>
      </c>
      <c r="B51" s="54" t="s">
        <v>342</v>
      </c>
      <c r="C51" s="69">
        <f t="shared" si="18"/>
        <v>147775</v>
      </c>
      <c r="D51" s="70">
        <v>20807</v>
      </c>
      <c r="E51" s="71">
        <v>0</v>
      </c>
      <c r="F51" s="93">
        <v>41614</v>
      </c>
      <c r="G51" s="94">
        <v>85354</v>
      </c>
      <c r="H51" s="69">
        <f t="shared" si="19"/>
        <v>66315</v>
      </c>
      <c r="I51" s="70">
        <v>19397</v>
      </c>
      <c r="J51" s="71">
        <v>0</v>
      </c>
      <c r="K51" s="93">
        <v>38794</v>
      </c>
      <c r="L51" s="94">
        <v>8124</v>
      </c>
      <c r="M51" s="69">
        <f t="shared" si="20"/>
        <v>16303</v>
      </c>
      <c r="N51" s="70">
        <v>42599</v>
      </c>
      <c r="O51" s="71">
        <v>0</v>
      </c>
      <c r="P51" s="95">
        <v>0</v>
      </c>
      <c r="Q51" s="96">
        <v>-26296</v>
      </c>
      <c r="R51" s="97">
        <f t="shared" si="21"/>
        <v>163211</v>
      </c>
      <c r="S51" s="97">
        <f t="shared" si="22"/>
        <v>67182</v>
      </c>
      <c r="T51" s="72">
        <f t="shared" si="23"/>
        <v>230393</v>
      </c>
    </row>
    <row r="52" spans="1:20" ht="15.75" thickBot="1" x14ac:dyDescent="0.3">
      <c r="A52" s="67">
        <v>5403</v>
      </c>
      <c r="B52" s="54" t="s">
        <v>343</v>
      </c>
      <c r="C52" s="69">
        <f t="shared" si="18"/>
        <v>1069</v>
      </c>
      <c r="D52" s="70">
        <v>3707</v>
      </c>
      <c r="E52" s="71">
        <v>0</v>
      </c>
      <c r="F52" s="93">
        <v>0</v>
      </c>
      <c r="G52" s="94">
        <v>-2638</v>
      </c>
      <c r="H52" s="69">
        <f t="shared" si="19"/>
        <v>249</v>
      </c>
      <c r="I52" s="70">
        <v>3114</v>
      </c>
      <c r="J52" s="71">
        <v>0</v>
      </c>
      <c r="K52" s="93">
        <v>0</v>
      </c>
      <c r="L52" s="94">
        <v>-2865</v>
      </c>
      <c r="M52" s="69">
        <f t="shared" si="20"/>
        <v>0</v>
      </c>
      <c r="N52" s="70">
        <v>6054</v>
      </c>
      <c r="O52" s="71">
        <v>0</v>
      </c>
      <c r="P52" s="95">
        <v>0</v>
      </c>
      <c r="Q52" s="96">
        <v>-6054</v>
      </c>
      <c r="R52" s="97">
        <f t="shared" si="21"/>
        <v>12875</v>
      </c>
      <c r="S52" s="97">
        <f t="shared" si="22"/>
        <v>-11557</v>
      </c>
      <c r="T52" s="72">
        <f t="shared" si="23"/>
        <v>1318</v>
      </c>
    </row>
    <row r="53" spans="1:20" ht="15.75" thickBot="1" x14ac:dyDescent="0.3">
      <c r="A53" s="67">
        <v>5404</v>
      </c>
      <c r="B53" s="54" t="s">
        <v>46</v>
      </c>
      <c r="C53" s="69">
        <f t="shared" si="18"/>
        <v>0</v>
      </c>
      <c r="D53" s="70">
        <v>1223</v>
      </c>
      <c r="E53" s="71">
        <v>1223</v>
      </c>
      <c r="F53" s="93">
        <v>1223</v>
      </c>
      <c r="G53" s="94">
        <v>-3669</v>
      </c>
      <c r="H53" s="69">
        <f t="shared" si="19"/>
        <v>0</v>
      </c>
      <c r="I53" s="70">
        <v>809</v>
      </c>
      <c r="J53" s="71">
        <v>809</v>
      </c>
      <c r="K53" s="93">
        <v>809</v>
      </c>
      <c r="L53" s="94">
        <v>-2427</v>
      </c>
      <c r="M53" s="69">
        <f t="shared" si="20"/>
        <v>3452</v>
      </c>
      <c r="N53" s="70">
        <v>1441</v>
      </c>
      <c r="O53" s="71">
        <v>1441</v>
      </c>
      <c r="P53" s="95">
        <v>1441</v>
      </c>
      <c r="Q53" s="96">
        <v>-871</v>
      </c>
      <c r="R53" s="97">
        <f t="shared" si="21"/>
        <v>10419</v>
      </c>
      <c r="S53" s="97">
        <f t="shared" si="22"/>
        <v>-6967</v>
      </c>
      <c r="T53" s="72">
        <f t="shared" si="23"/>
        <v>3452</v>
      </c>
    </row>
    <row r="54" spans="1:20" ht="15.75" thickBot="1" x14ac:dyDescent="0.3">
      <c r="A54" s="67">
        <v>5405</v>
      </c>
      <c r="B54" s="54" t="s">
        <v>47</v>
      </c>
      <c r="C54" s="69">
        <f t="shared" si="18"/>
        <v>8147</v>
      </c>
      <c r="D54" s="70">
        <v>3153</v>
      </c>
      <c r="E54" s="71">
        <v>0</v>
      </c>
      <c r="F54" s="93">
        <v>3232</v>
      </c>
      <c r="G54" s="94">
        <v>1762</v>
      </c>
      <c r="H54" s="69">
        <f t="shared" si="19"/>
        <v>826</v>
      </c>
      <c r="I54" s="70">
        <v>2326</v>
      </c>
      <c r="J54" s="71">
        <v>0</v>
      </c>
      <c r="K54" s="93">
        <v>0</v>
      </c>
      <c r="L54" s="94">
        <v>-1500</v>
      </c>
      <c r="M54" s="69">
        <f t="shared" si="20"/>
        <v>430</v>
      </c>
      <c r="N54" s="70">
        <v>7637</v>
      </c>
      <c r="O54" s="71">
        <v>0</v>
      </c>
      <c r="P54" s="95">
        <v>0</v>
      </c>
      <c r="Q54" s="96">
        <v>-7207</v>
      </c>
      <c r="R54" s="97">
        <f t="shared" si="21"/>
        <v>16348</v>
      </c>
      <c r="S54" s="97">
        <f t="shared" si="22"/>
        <v>-6945</v>
      </c>
      <c r="T54" s="72">
        <f t="shared" si="23"/>
        <v>9403</v>
      </c>
    </row>
    <row r="55" spans="1:20" ht="15.75" thickBot="1" x14ac:dyDescent="0.3">
      <c r="A55" s="67">
        <v>5406</v>
      </c>
      <c r="B55" s="54" t="s">
        <v>48</v>
      </c>
      <c r="C55" s="69">
        <f t="shared" si="18"/>
        <v>726</v>
      </c>
      <c r="D55" s="70">
        <v>9178</v>
      </c>
      <c r="E55" s="71">
        <v>0</v>
      </c>
      <c r="F55" s="93">
        <v>0</v>
      </c>
      <c r="G55" s="94">
        <v>-8452</v>
      </c>
      <c r="H55" s="69">
        <f t="shared" si="19"/>
        <v>0</v>
      </c>
      <c r="I55" s="70">
        <v>6485</v>
      </c>
      <c r="J55" s="71">
        <v>0</v>
      </c>
      <c r="K55" s="93">
        <v>0</v>
      </c>
      <c r="L55" s="94">
        <v>-6485</v>
      </c>
      <c r="M55" s="69">
        <f t="shared" si="20"/>
        <v>0</v>
      </c>
      <c r="N55" s="70">
        <v>17050</v>
      </c>
      <c r="O55" s="71">
        <v>0</v>
      </c>
      <c r="P55" s="95">
        <v>0</v>
      </c>
      <c r="Q55" s="96">
        <v>-17050</v>
      </c>
      <c r="R55" s="97">
        <f t="shared" si="21"/>
        <v>32713</v>
      </c>
      <c r="S55" s="97">
        <f t="shared" si="22"/>
        <v>-31987</v>
      </c>
      <c r="T55" s="72">
        <f t="shared" si="23"/>
        <v>726</v>
      </c>
    </row>
    <row r="56" spans="1:20" ht="15.75" thickBot="1" x14ac:dyDescent="0.3">
      <c r="A56" s="67">
        <v>5407</v>
      </c>
      <c r="B56" s="54" t="s">
        <v>344</v>
      </c>
      <c r="C56" s="69">
        <f t="shared" si="18"/>
        <v>0</v>
      </c>
      <c r="D56" s="70">
        <v>4157</v>
      </c>
      <c r="E56" s="71">
        <v>0</v>
      </c>
      <c r="F56" s="93">
        <v>0</v>
      </c>
      <c r="G56" s="94">
        <v>-4157</v>
      </c>
      <c r="H56" s="69">
        <f t="shared" si="19"/>
        <v>0</v>
      </c>
      <c r="I56" s="70">
        <v>3138</v>
      </c>
      <c r="J56" s="71">
        <v>0</v>
      </c>
      <c r="K56" s="93">
        <v>0</v>
      </c>
      <c r="L56" s="94">
        <v>-3138</v>
      </c>
      <c r="M56" s="69">
        <f t="shared" si="20"/>
        <v>0</v>
      </c>
      <c r="N56" s="70">
        <v>7835</v>
      </c>
      <c r="O56" s="71">
        <v>0</v>
      </c>
      <c r="P56" s="95">
        <v>0</v>
      </c>
      <c r="Q56" s="96">
        <v>-7835</v>
      </c>
      <c r="R56" s="97">
        <f t="shared" si="21"/>
        <v>15130</v>
      </c>
      <c r="S56" s="97">
        <f t="shared" si="22"/>
        <v>-15130</v>
      </c>
      <c r="T56" s="72">
        <f t="shared" si="23"/>
        <v>0</v>
      </c>
    </row>
    <row r="57" spans="1:20" ht="15.75" thickBot="1" x14ac:dyDescent="0.3">
      <c r="A57" s="67">
        <v>5408</v>
      </c>
      <c r="B57" s="54" t="s">
        <v>345</v>
      </c>
      <c r="C57" s="69">
        <f t="shared" si="18"/>
        <v>24372</v>
      </c>
      <c r="D57" s="70">
        <v>14145</v>
      </c>
      <c r="E57" s="71">
        <v>14145</v>
      </c>
      <c r="F57" s="93">
        <v>14145</v>
      </c>
      <c r="G57" s="94">
        <v>-18063</v>
      </c>
      <c r="H57" s="69">
        <f t="shared" si="19"/>
        <v>35468</v>
      </c>
      <c r="I57" s="70">
        <v>22515</v>
      </c>
      <c r="J57" s="71">
        <v>22515</v>
      </c>
      <c r="K57" s="93">
        <v>22515</v>
      </c>
      <c r="L57" s="94">
        <v>-32077</v>
      </c>
      <c r="M57" s="69">
        <f t="shared" si="20"/>
        <v>80050</v>
      </c>
      <c r="N57" s="70">
        <v>33356</v>
      </c>
      <c r="O57" s="71">
        <v>33356</v>
      </c>
      <c r="P57" s="95">
        <v>33356</v>
      </c>
      <c r="Q57" s="96">
        <v>-20018</v>
      </c>
      <c r="R57" s="97">
        <f t="shared" si="21"/>
        <v>210048</v>
      </c>
      <c r="S57" s="97">
        <f t="shared" si="22"/>
        <v>-70158</v>
      </c>
      <c r="T57" s="72">
        <f t="shared" si="23"/>
        <v>139890</v>
      </c>
    </row>
    <row r="58" spans="1:20" ht="15.75" thickBot="1" x14ac:dyDescent="0.3">
      <c r="A58" s="67">
        <v>5409</v>
      </c>
      <c r="B58" s="54" t="s">
        <v>346</v>
      </c>
      <c r="C58" s="69">
        <f t="shared" si="18"/>
        <v>0</v>
      </c>
      <c r="D58" s="70">
        <v>7371</v>
      </c>
      <c r="E58" s="71">
        <v>0</v>
      </c>
      <c r="F58" s="93">
        <v>0</v>
      </c>
      <c r="G58" s="94">
        <v>-7371</v>
      </c>
      <c r="H58" s="69">
        <f t="shared" si="19"/>
        <v>1279</v>
      </c>
      <c r="I58" s="70">
        <v>4646</v>
      </c>
      <c r="J58" s="71">
        <v>0</v>
      </c>
      <c r="K58" s="93">
        <v>0</v>
      </c>
      <c r="L58" s="94">
        <v>-3367</v>
      </c>
      <c r="M58" s="69">
        <f t="shared" si="20"/>
        <v>0</v>
      </c>
      <c r="N58" s="70">
        <v>6821</v>
      </c>
      <c r="O58" s="71">
        <v>0</v>
      </c>
      <c r="P58" s="95">
        <v>0</v>
      </c>
      <c r="Q58" s="96">
        <v>-6821</v>
      </c>
      <c r="R58" s="97">
        <f t="shared" si="21"/>
        <v>18838</v>
      </c>
      <c r="S58" s="97">
        <f t="shared" si="22"/>
        <v>-17559</v>
      </c>
      <c r="T58" s="72">
        <f t="shared" si="23"/>
        <v>1279</v>
      </c>
    </row>
    <row r="59" spans="1:20" ht="15" x14ac:dyDescent="0.25">
      <c r="A59" s="67">
        <v>5410</v>
      </c>
      <c r="B59" s="54" t="s">
        <v>347</v>
      </c>
      <c r="C59" s="69">
        <f t="shared" si="18"/>
        <v>0</v>
      </c>
      <c r="D59" s="70">
        <v>578</v>
      </c>
      <c r="E59" s="71">
        <v>0</v>
      </c>
      <c r="F59" s="93">
        <v>0</v>
      </c>
      <c r="G59" s="94">
        <v>-578</v>
      </c>
      <c r="H59" s="69">
        <f t="shared" si="19"/>
        <v>0</v>
      </c>
      <c r="I59" s="70">
        <v>361</v>
      </c>
      <c r="J59" s="71">
        <v>0</v>
      </c>
      <c r="K59" s="93">
        <v>0</v>
      </c>
      <c r="L59" s="94">
        <v>-361</v>
      </c>
      <c r="M59" s="69">
        <f t="shared" si="20"/>
        <v>0</v>
      </c>
      <c r="N59" s="70">
        <v>1031</v>
      </c>
      <c r="O59" s="71">
        <v>0</v>
      </c>
      <c r="P59" s="95">
        <v>0</v>
      </c>
      <c r="Q59" s="96">
        <v>-1031</v>
      </c>
      <c r="R59" s="97">
        <f t="shared" si="21"/>
        <v>1970</v>
      </c>
      <c r="S59" s="97">
        <f t="shared" si="22"/>
        <v>-1970</v>
      </c>
      <c r="T59" s="72">
        <f t="shared" si="23"/>
        <v>0</v>
      </c>
    </row>
    <row r="60" spans="1:20" ht="15.75" thickBot="1" x14ac:dyDescent="0.3">
      <c r="A60" s="76"/>
      <c r="B60" s="77"/>
      <c r="C60" s="73">
        <f>SUM(C50:C59)</f>
        <v>245486</v>
      </c>
      <c r="D60" s="73">
        <f>SUM(D50:D59)</f>
        <v>124357</v>
      </c>
      <c r="E60" s="73">
        <f>SUM(E50:E59)</f>
        <v>15368</v>
      </c>
      <c r="F60" s="73">
        <f>SUM(F50:F59)</f>
        <v>60214</v>
      </c>
      <c r="G60" s="73">
        <v>45547</v>
      </c>
      <c r="H60" s="73">
        <f>SUM(H50:H59)</f>
        <v>327102</v>
      </c>
      <c r="I60" s="73">
        <f>SUM(I50:I59)</f>
        <v>160520</v>
      </c>
      <c r="J60" s="73">
        <f>SUM(J50:J59)</f>
        <v>23324</v>
      </c>
      <c r="K60" s="73">
        <f>SUM(K50:K59)</f>
        <v>179801</v>
      </c>
      <c r="L60" s="73">
        <v>-36543</v>
      </c>
      <c r="M60" s="73">
        <f>SUM(M50:M59)</f>
        <v>125596</v>
      </c>
      <c r="N60" s="73">
        <f>SUM(N50:N59)</f>
        <v>217093</v>
      </c>
      <c r="O60" s="73">
        <f>SUM(O50:O59)</f>
        <v>34797</v>
      </c>
      <c r="P60" s="73">
        <f>SUM(P50:P59)</f>
        <v>34797</v>
      </c>
      <c r="Q60" s="73">
        <v>-161091</v>
      </c>
      <c r="R60" s="73">
        <f>SUM(R50:R59)</f>
        <v>850271</v>
      </c>
      <c r="S60" s="73">
        <f>SUM(S50:S59)</f>
        <v>-152087</v>
      </c>
      <c r="T60" s="73">
        <f>SUM(T50:T59)</f>
        <v>698184</v>
      </c>
    </row>
    <row r="61" spans="1:20" ht="15.75" thickBot="1" x14ac:dyDescent="0.25">
      <c r="A61" s="74"/>
      <c r="B61" s="75" t="s">
        <v>53</v>
      </c>
      <c r="C61" s="69">
        <f t="shared" ref="C61:C72" si="24">D61+E61+F61+G61</f>
        <v>0</v>
      </c>
      <c r="D61" s="70"/>
      <c r="E61" s="71"/>
      <c r="F61" s="93"/>
      <c r="G61" s="94">
        <v>0</v>
      </c>
      <c r="H61" s="69">
        <f t="shared" ref="H61:H72" si="25">I61+J61+K61+L61</f>
        <v>0</v>
      </c>
      <c r="I61" s="70"/>
      <c r="J61" s="71"/>
      <c r="K61" s="93"/>
      <c r="L61" s="94">
        <v>0</v>
      </c>
      <c r="M61" s="69">
        <f t="shared" ref="M61:M72" si="26">O61+P61+N61+Q61</f>
        <v>0</v>
      </c>
      <c r="N61" s="70"/>
      <c r="O61" s="71"/>
      <c r="P61" s="95"/>
      <c r="Q61" s="96">
        <v>0</v>
      </c>
      <c r="R61" s="97">
        <f t="shared" ref="R61:R72" si="27">+D61+E61+F61+I61+J61+K61+N61+O61+P61</f>
        <v>0</v>
      </c>
      <c r="S61" s="97">
        <f t="shared" ref="S61:S72" si="28">G61+L61+Q61</f>
        <v>0</v>
      </c>
      <c r="T61" s="72">
        <f t="shared" ref="T61:T72" si="29">+R61+S61</f>
        <v>0</v>
      </c>
    </row>
    <row r="62" spans="1:20" ht="15.75" thickBot="1" x14ac:dyDescent="0.3">
      <c r="A62" s="67">
        <v>5501</v>
      </c>
      <c r="B62" s="54" t="s">
        <v>54</v>
      </c>
      <c r="C62" s="69">
        <f t="shared" si="24"/>
        <v>0</v>
      </c>
      <c r="D62" s="70">
        <v>2004</v>
      </c>
      <c r="E62" s="71">
        <v>0</v>
      </c>
      <c r="F62" s="93">
        <v>0</v>
      </c>
      <c r="G62" s="94">
        <v>-2004</v>
      </c>
      <c r="H62" s="69">
        <f t="shared" si="25"/>
        <v>0</v>
      </c>
      <c r="I62" s="70">
        <v>2338</v>
      </c>
      <c r="J62" s="71">
        <v>0</v>
      </c>
      <c r="K62" s="93">
        <v>0</v>
      </c>
      <c r="L62" s="94">
        <v>-2338</v>
      </c>
      <c r="M62" s="69">
        <f t="shared" si="26"/>
        <v>0</v>
      </c>
      <c r="N62" s="70">
        <v>4752</v>
      </c>
      <c r="O62" s="71">
        <v>0</v>
      </c>
      <c r="P62" s="95">
        <v>0</v>
      </c>
      <c r="Q62" s="96">
        <v>-4752</v>
      </c>
      <c r="R62" s="97">
        <f t="shared" si="27"/>
        <v>9094</v>
      </c>
      <c r="S62" s="97">
        <f t="shared" si="28"/>
        <v>-9094</v>
      </c>
      <c r="T62" s="72">
        <f t="shared" si="29"/>
        <v>0</v>
      </c>
    </row>
    <row r="63" spans="1:20" ht="15.75" thickBot="1" x14ac:dyDescent="0.3">
      <c r="A63" s="67">
        <v>5502</v>
      </c>
      <c r="B63" s="54" t="s">
        <v>55</v>
      </c>
      <c r="C63" s="69">
        <f t="shared" si="24"/>
        <v>70</v>
      </c>
      <c r="D63" s="70">
        <v>70</v>
      </c>
      <c r="E63" s="71">
        <v>0</v>
      </c>
      <c r="F63" s="93">
        <v>0</v>
      </c>
      <c r="G63" s="94">
        <v>0</v>
      </c>
      <c r="H63" s="69">
        <f t="shared" si="25"/>
        <v>179</v>
      </c>
      <c r="I63" s="70">
        <v>179</v>
      </c>
      <c r="J63" s="71">
        <v>0</v>
      </c>
      <c r="K63" s="93">
        <v>0</v>
      </c>
      <c r="L63" s="94">
        <v>0</v>
      </c>
      <c r="M63" s="69">
        <f t="shared" si="26"/>
        <v>632</v>
      </c>
      <c r="N63" s="70">
        <v>632</v>
      </c>
      <c r="O63" s="71">
        <v>0</v>
      </c>
      <c r="P63" s="95">
        <v>0</v>
      </c>
      <c r="Q63" s="96">
        <v>0</v>
      </c>
      <c r="R63" s="97">
        <f t="shared" si="27"/>
        <v>881</v>
      </c>
      <c r="S63" s="97">
        <f t="shared" si="28"/>
        <v>0</v>
      </c>
      <c r="T63" s="72">
        <f t="shared" si="29"/>
        <v>881</v>
      </c>
    </row>
    <row r="64" spans="1:20" ht="15.75" thickBot="1" x14ac:dyDescent="0.3">
      <c r="A64" s="67">
        <v>5503</v>
      </c>
      <c r="B64" s="54" t="s">
        <v>56</v>
      </c>
      <c r="C64" s="69">
        <f t="shared" si="24"/>
        <v>1741</v>
      </c>
      <c r="D64" s="70">
        <v>928</v>
      </c>
      <c r="E64" s="71">
        <v>928</v>
      </c>
      <c r="F64" s="93">
        <v>928</v>
      </c>
      <c r="G64" s="94">
        <v>-1043</v>
      </c>
      <c r="H64" s="69">
        <f t="shared" si="25"/>
        <v>0</v>
      </c>
      <c r="I64" s="70">
        <v>476</v>
      </c>
      <c r="J64" s="71">
        <v>476</v>
      </c>
      <c r="K64" s="93">
        <v>476</v>
      </c>
      <c r="L64" s="94">
        <v>-1428</v>
      </c>
      <c r="M64" s="69">
        <f t="shared" si="26"/>
        <v>8723</v>
      </c>
      <c r="N64" s="70">
        <v>2464</v>
      </c>
      <c r="O64" s="71">
        <v>2464</v>
      </c>
      <c r="P64" s="95">
        <v>2464</v>
      </c>
      <c r="Q64" s="96">
        <v>1331</v>
      </c>
      <c r="R64" s="97">
        <f t="shared" si="27"/>
        <v>11604</v>
      </c>
      <c r="S64" s="97">
        <f t="shared" si="28"/>
        <v>-1140</v>
      </c>
      <c r="T64" s="72">
        <f t="shared" si="29"/>
        <v>10464</v>
      </c>
    </row>
    <row r="65" spans="1:20" ht="15.75" thickBot="1" x14ac:dyDescent="0.3">
      <c r="A65" s="67">
        <v>5504</v>
      </c>
      <c r="B65" s="54" t="s">
        <v>348</v>
      </c>
      <c r="C65" s="69">
        <f t="shared" si="24"/>
        <v>283496</v>
      </c>
      <c r="D65" s="70">
        <v>30727</v>
      </c>
      <c r="E65" s="71">
        <v>30727</v>
      </c>
      <c r="F65" s="93">
        <v>30727</v>
      </c>
      <c r="G65" s="94">
        <v>191315</v>
      </c>
      <c r="H65" s="69">
        <f t="shared" si="25"/>
        <v>30438</v>
      </c>
      <c r="I65" s="70">
        <v>36292</v>
      </c>
      <c r="J65" s="71">
        <v>36292</v>
      </c>
      <c r="K65" s="93">
        <v>36292</v>
      </c>
      <c r="L65" s="94">
        <v>-78438</v>
      </c>
      <c r="M65" s="69">
        <f t="shared" si="26"/>
        <v>22727</v>
      </c>
      <c r="N65" s="70">
        <v>76167</v>
      </c>
      <c r="O65" s="71">
        <v>76167</v>
      </c>
      <c r="P65" s="95">
        <v>76167</v>
      </c>
      <c r="Q65" s="96">
        <v>-205774</v>
      </c>
      <c r="R65" s="97">
        <f t="shared" si="27"/>
        <v>429558</v>
      </c>
      <c r="S65" s="97">
        <f t="shared" si="28"/>
        <v>-92897</v>
      </c>
      <c r="T65" s="72">
        <f t="shared" si="29"/>
        <v>336661</v>
      </c>
    </row>
    <row r="66" spans="1:20" ht="15.75" thickBot="1" x14ac:dyDescent="0.3">
      <c r="A66" s="67">
        <v>5505</v>
      </c>
      <c r="B66" s="54" t="s">
        <v>58</v>
      </c>
      <c r="C66" s="69">
        <f t="shared" si="24"/>
        <v>0</v>
      </c>
      <c r="D66" s="70">
        <v>240</v>
      </c>
      <c r="E66" s="71">
        <v>0</v>
      </c>
      <c r="F66" s="93">
        <v>0</v>
      </c>
      <c r="G66" s="94">
        <v>-240</v>
      </c>
      <c r="H66" s="69">
        <f t="shared" si="25"/>
        <v>0</v>
      </c>
      <c r="I66" s="70">
        <v>157</v>
      </c>
      <c r="J66" s="71">
        <v>0</v>
      </c>
      <c r="K66" s="93">
        <v>0</v>
      </c>
      <c r="L66" s="94">
        <v>-157</v>
      </c>
      <c r="M66" s="69">
        <f t="shared" si="26"/>
        <v>0</v>
      </c>
      <c r="N66" s="70">
        <v>946</v>
      </c>
      <c r="O66" s="71">
        <v>0</v>
      </c>
      <c r="P66" s="95">
        <v>0</v>
      </c>
      <c r="Q66" s="96">
        <v>-946</v>
      </c>
      <c r="R66" s="97">
        <f t="shared" si="27"/>
        <v>1343</v>
      </c>
      <c r="S66" s="97">
        <f t="shared" si="28"/>
        <v>-1343</v>
      </c>
      <c r="T66" s="72">
        <f t="shared" si="29"/>
        <v>0</v>
      </c>
    </row>
    <row r="67" spans="1:20" ht="15.75" thickBot="1" x14ac:dyDescent="0.3">
      <c r="A67" s="67">
        <v>5506</v>
      </c>
      <c r="B67" s="54" t="s">
        <v>59</v>
      </c>
      <c r="C67" s="69">
        <f t="shared" si="24"/>
        <v>0</v>
      </c>
      <c r="D67" s="70">
        <v>1777</v>
      </c>
      <c r="E67" s="71">
        <v>0</v>
      </c>
      <c r="F67" s="93">
        <v>0</v>
      </c>
      <c r="G67" s="94">
        <v>-1777</v>
      </c>
      <c r="H67" s="69">
        <f t="shared" si="25"/>
        <v>0</v>
      </c>
      <c r="I67" s="70">
        <v>1189</v>
      </c>
      <c r="J67" s="71">
        <v>0</v>
      </c>
      <c r="K67" s="93">
        <v>0</v>
      </c>
      <c r="L67" s="94">
        <v>-1189</v>
      </c>
      <c r="M67" s="69">
        <f t="shared" si="26"/>
        <v>0</v>
      </c>
      <c r="N67" s="70">
        <v>2357</v>
      </c>
      <c r="O67" s="71">
        <v>0</v>
      </c>
      <c r="P67" s="95">
        <v>0</v>
      </c>
      <c r="Q67" s="96">
        <v>-2357</v>
      </c>
      <c r="R67" s="97">
        <f t="shared" si="27"/>
        <v>5323</v>
      </c>
      <c r="S67" s="97">
        <f t="shared" si="28"/>
        <v>-5323</v>
      </c>
      <c r="T67" s="72">
        <f t="shared" si="29"/>
        <v>0</v>
      </c>
    </row>
    <row r="68" spans="1:20" ht="15.75" thickBot="1" x14ac:dyDescent="0.3">
      <c r="A68" s="67">
        <v>5507</v>
      </c>
      <c r="B68" s="54" t="s">
        <v>349</v>
      </c>
      <c r="C68" s="69">
        <f t="shared" si="24"/>
        <v>0</v>
      </c>
      <c r="D68" s="70">
        <v>814</v>
      </c>
      <c r="E68" s="71">
        <v>0</v>
      </c>
      <c r="F68" s="93">
        <v>0</v>
      </c>
      <c r="G68" s="94">
        <v>-814</v>
      </c>
      <c r="H68" s="69">
        <f t="shared" si="25"/>
        <v>0</v>
      </c>
      <c r="I68" s="70">
        <v>650</v>
      </c>
      <c r="J68" s="71">
        <v>0</v>
      </c>
      <c r="K68" s="93">
        <v>0</v>
      </c>
      <c r="L68" s="94">
        <v>-650</v>
      </c>
      <c r="M68" s="69">
        <f t="shared" si="26"/>
        <v>0</v>
      </c>
      <c r="N68" s="70">
        <v>2775</v>
      </c>
      <c r="O68" s="71">
        <v>0</v>
      </c>
      <c r="P68" s="95">
        <v>0</v>
      </c>
      <c r="Q68" s="96">
        <v>-2775</v>
      </c>
      <c r="R68" s="97">
        <f t="shared" si="27"/>
        <v>4239</v>
      </c>
      <c r="S68" s="97">
        <f t="shared" si="28"/>
        <v>-4239</v>
      </c>
      <c r="T68" s="72">
        <f t="shared" si="29"/>
        <v>0</v>
      </c>
    </row>
    <row r="69" spans="1:20" ht="15.75" thickBot="1" x14ac:dyDescent="0.3">
      <c r="A69" s="67">
        <v>5508</v>
      </c>
      <c r="B69" s="54" t="s">
        <v>350</v>
      </c>
      <c r="C69" s="69">
        <f t="shared" si="24"/>
        <v>0</v>
      </c>
      <c r="D69" s="70">
        <v>192</v>
      </c>
      <c r="E69" s="71">
        <v>0</v>
      </c>
      <c r="F69" s="93">
        <v>0</v>
      </c>
      <c r="G69" s="94">
        <v>-192</v>
      </c>
      <c r="H69" s="69">
        <f t="shared" si="25"/>
        <v>0</v>
      </c>
      <c r="I69" s="70">
        <v>66</v>
      </c>
      <c r="J69" s="71">
        <v>0</v>
      </c>
      <c r="K69" s="93">
        <v>0</v>
      </c>
      <c r="L69" s="94">
        <v>-66</v>
      </c>
      <c r="M69" s="69">
        <f t="shared" si="26"/>
        <v>0</v>
      </c>
      <c r="N69" s="70">
        <v>748</v>
      </c>
      <c r="O69" s="71">
        <v>0</v>
      </c>
      <c r="P69" s="95">
        <v>0</v>
      </c>
      <c r="Q69" s="96">
        <v>-748</v>
      </c>
      <c r="R69" s="97">
        <f t="shared" si="27"/>
        <v>1006</v>
      </c>
      <c r="S69" s="97">
        <f t="shared" si="28"/>
        <v>-1006</v>
      </c>
      <c r="T69" s="72">
        <f t="shared" si="29"/>
        <v>0</v>
      </c>
    </row>
    <row r="70" spans="1:20" ht="15.75" thickBot="1" x14ac:dyDescent="0.3">
      <c r="A70" s="67">
        <v>5509</v>
      </c>
      <c r="B70" s="54" t="s">
        <v>351</v>
      </c>
      <c r="C70" s="69">
        <f t="shared" si="24"/>
        <v>0</v>
      </c>
      <c r="D70" s="70">
        <v>478</v>
      </c>
      <c r="E70" s="71">
        <v>0</v>
      </c>
      <c r="F70" s="93">
        <v>0</v>
      </c>
      <c r="G70" s="94">
        <v>-478</v>
      </c>
      <c r="H70" s="69">
        <f t="shared" si="25"/>
        <v>0</v>
      </c>
      <c r="I70" s="70">
        <v>341</v>
      </c>
      <c r="J70" s="71">
        <v>0</v>
      </c>
      <c r="K70" s="93">
        <v>0</v>
      </c>
      <c r="L70" s="94">
        <v>-341</v>
      </c>
      <c r="M70" s="69">
        <f t="shared" si="26"/>
        <v>0</v>
      </c>
      <c r="N70" s="70">
        <v>1403</v>
      </c>
      <c r="O70" s="71">
        <v>0</v>
      </c>
      <c r="P70" s="95">
        <v>0</v>
      </c>
      <c r="Q70" s="96">
        <v>-1403</v>
      </c>
      <c r="R70" s="97">
        <f t="shared" si="27"/>
        <v>2222</v>
      </c>
      <c r="S70" s="97">
        <f t="shared" si="28"/>
        <v>-2222</v>
      </c>
      <c r="T70" s="72">
        <f t="shared" si="29"/>
        <v>0</v>
      </c>
    </row>
    <row r="71" spans="1:20" ht="15.75" thickBot="1" x14ac:dyDescent="0.3">
      <c r="A71" s="67">
        <v>5510</v>
      </c>
      <c r="B71" s="54" t="s">
        <v>352</v>
      </c>
      <c r="C71" s="69">
        <f t="shared" si="24"/>
        <v>0</v>
      </c>
      <c r="D71" s="70">
        <v>952</v>
      </c>
      <c r="E71" s="71">
        <v>0</v>
      </c>
      <c r="F71" s="93">
        <v>0</v>
      </c>
      <c r="G71" s="94">
        <v>-952</v>
      </c>
      <c r="H71" s="69">
        <f t="shared" si="25"/>
        <v>0</v>
      </c>
      <c r="I71" s="70">
        <v>1200</v>
      </c>
      <c r="J71" s="71">
        <v>0</v>
      </c>
      <c r="K71" s="93">
        <v>0</v>
      </c>
      <c r="L71" s="94">
        <v>-1200</v>
      </c>
      <c r="M71" s="69">
        <f t="shared" si="26"/>
        <v>0</v>
      </c>
      <c r="N71" s="70">
        <v>1474</v>
      </c>
      <c r="O71" s="71">
        <v>0</v>
      </c>
      <c r="P71" s="95">
        <v>0</v>
      </c>
      <c r="Q71" s="96">
        <v>-1474</v>
      </c>
      <c r="R71" s="97">
        <f t="shared" si="27"/>
        <v>3626</v>
      </c>
      <c r="S71" s="97">
        <f t="shared" si="28"/>
        <v>-3626</v>
      </c>
      <c r="T71" s="72">
        <f t="shared" si="29"/>
        <v>0</v>
      </c>
    </row>
    <row r="72" spans="1:20" ht="15" x14ac:dyDescent="0.25">
      <c r="A72" s="67">
        <v>5511</v>
      </c>
      <c r="B72" s="54" t="s">
        <v>64</v>
      </c>
      <c r="C72" s="69">
        <f t="shared" si="24"/>
        <v>1389</v>
      </c>
      <c r="D72" s="70">
        <v>463</v>
      </c>
      <c r="E72" s="71">
        <v>463</v>
      </c>
      <c r="F72" s="93">
        <v>463</v>
      </c>
      <c r="G72" s="94">
        <v>0</v>
      </c>
      <c r="H72" s="69">
        <f t="shared" si="25"/>
        <v>678</v>
      </c>
      <c r="I72" s="70">
        <v>226</v>
      </c>
      <c r="J72" s="71">
        <v>226</v>
      </c>
      <c r="K72" s="93">
        <v>226</v>
      </c>
      <c r="L72" s="94">
        <v>0</v>
      </c>
      <c r="M72" s="69">
        <f t="shared" si="26"/>
        <v>2664</v>
      </c>
      <c r="N72" s="70">
        <v>888</v>
      </c>
      <c r="O72" s="71">
        <v>888</v>
      </c>
      <c r="P72" s="95">
        <v>888</v>
      </c>
      <c r="Q72" s="96">
        <v>0</v>
      </c>
      <c r="R72" s="97">
        <f t="shared" si="27"/>
        <v>4731</v>
      </c>
      <c r="S72" s="97">
        <f t="shared" si="28"/>
        <v>0</v>
      </c>
      <c r="T72" s="72">
        <f t="shared" si="29"/>
        <v>4731</v>
      </c>
    </row>
    <row r="73" spans="1:20" ht="15.75" thickBot="1" x14ac:dyDescent="0.3">
      <c r="A73" s="53"/>
      <c r="B73" s="54"/>
      <c r="C73" s="73">
        <f>SUM(C62:C72)</f>
        <v>286696</v>
      </c>
      <c r="D73" s="73">
        <f>SUM(D62:D72)</f>
        <v>38645</v>
      </c>
      <c r="E73" s="73">
        <f>SUM(E62:E72)</f>
        <v>32118</v>
      </c>
      <c r="F73" s="73">
        <f>SUM(F62:F72)</f>
        <v>32118</v>
      </c>
      <c r="G73" s="73">
        <v>183815</v>
      </c>
      <c r="H73" s="73">
        <f>SUM(H62:H72)</f>
        <v>31295</v>
      </c>
      <c r="I73" s="73">
        <f>SUM(I62:I72)</f>
        <v>43114</v>
      </c>
      <c r="J73" s="73">
        <f>SUM(J62:J72)</f>
        <v>36994</v>
      </c>
      <c r="K73" s="73">
        <f>SUM(K62:K72)</f>
        <v>36994</v>
      </c>
      <c r="L73" s="73">
        <v>-85807</v>
      </c>
      <c r="M73" s="73">
        <f>SUM(M62:M72)</f>
        <v>34746</v>
      </c>
      <c r="N73" s="73">
        <f>SUM(N62:N72)</f>
        <v>94606</v>
      </c>
      <c r="O73" s="73">
        <f>SUM(O62:O72)</f>
        <v>79519</v>
      </c>
      <c r="P73" s="73">
        <f>SUM(P62:P72)</f>
        <v>79519</v>
      </c>
      <c r="Q73" s="73">
        <v>-218898</v>
      </c>
      <c r="R73" s="73">
        <f>SUM(R62:R72)</f>
        <v>473627</v>
      </c>
      <c r="S73" s="73">
        <f>SUM(S62:S72)</f>
        <v>-120890</v>
      </c>
      <c r="T73" s="73">
        <f>SUM(T62:T72)</f>
        <v>352737</v>
      </c>
    </row>
    <row r="74" spans="1:20" ht="15.75" thickBot="1" x14ac:dyDescent="0.25">
      <c r="A74" s="74"/>
      <c r="B74" s="75" t="s">
        <v>65</v>
      </c>
      <c r="C74" s="69">
        <f t="shared" ref="C74:C84" si="30">D74+E74+F74+G74</f>
        <v>0</v>
      </c>
      <c r="D74" s="70"/>
      <c r="E74" s="71"/>
      <c r="F74" s="93"/>
      <c r="G74" s="94">
        <v>0</v>
      </c>
      <c r="H74" s="69">
        <f t="shared" ref="H74:H84" si="31">I74+J74+K74+L74</f>
        <v>0</v>
      </c>
      <c r="I74" s="70"/>
      <c r="J74" s="71"/>
      <c r="K74" s="93"/>
      <c r="L74" s="94">
        <v>0</v>
      </c>
      <c r="M74" s="69">
        <f t="shared" ref="M74:M84" si="32">O74+P74+N74+Q74</f>
        <v>0</v>
      </c>
      <c r="N74" s="70"/>
      <c r="O74" s="71"/>
      <c r="P74" s="95"/>
      <c r="Q74" s="96">
        <v>0</v>
      </c>
      <c r="R74" s="97">
        <f t="shared" ref="R74:R84" si="33">+D74+E74+F74+I74+J74+K74+N74+O74+P74</f>
        <v>0</v>
      </c>
      <c r="S74" s="97">
        <f t="shared" ref="S74:S84" si="34">G74+L74+Q74</f>
        <v>0</v>
      </c>
      <c r="T74" s="72">
        <f t="shared" ref="T74:T84" si="35">+R74+S74</f>
        <v>0</v>
      </c>
    </row>
    <row r="75" spans="1:20" ht="15.75" thickBot="1" x14ac:dyDescent="0.3">
      <c r="A75" s="67">
        <v>5601</v>
      </c>
      <c r="B75" s="54" t="s">
        <v>66</v>
      </c>
      <c r="C75" s="69">
        <f t="shared" si="30"/>
        <v>0</v>
      </c>
      <c r="D75" s="70">
        <v>1640</v>
      </c>
      <c r="E75" s="71">
        <v>0</v>
      </c>
      <c r="F75" s="93">
        <v>0</v>
      </c>
      <c r="G75" s="94">
        <v>-1640</v>
      </c>
      <c r="H75" s="69">
        <f t="shared" si="31"/>
        <v>0</v>
      </c>
      <c r="I75" s="70">
        <v>1473</v>
      </c>
      <c r="J75" s="71">
        <v>0</v>
      </c>
      <c r="K75" s="93">
        <v>0</v>
      </c>
      <c r="L75" s="94">
        <v>-1473</v>
      </c>
      <c r="M75" s="69">
        <f t="shared" si="32"/>
        <v>0</v>
      </c>
      <c r="N75" s="70">
        <v>2091</v>
      </c>
      <c r="O75" s="71">
        <v>0</v>
      </c>
      <c r="P75" s="95">
        <v>0</v>
      </c>
      <c r="Q75" s="96">
        <v>-2091</v>
      </c>
      <c r="R75" s="97">
        <f t="shared" si="33"/>
        <v>5204</v>
      </c>
      <c r="S75" s="97">
        <f t="shared" si="34"/>
        <v>-5204</v>
      </c>
      <c r="T75" s="72">
        <f t="shared" si="35"/>
        <v>0</v>
      </c>
    </row>
    <row r="76" spans="1:20" ht="15.75" thickBot="1" x14ac:dyDescent="0.3">
      <c r="A76" s="67">
        <v>5602</v>
      </c>
      <c r="B76" s="54" t="s">
        <v>353</v>
      </c>
      <c r="C76" s="69">
        <f t="shared" si="30"/>
        <v>30949</v>
      </c>
      <c r="D76" s="70">
        <v>9937</v>
      </c>
      <c r="E76" s="71">
        <v>9937</v>
      </c>
      <c r="F76" s="93">
        <v>9937</v>
      </c>
      <c r="G76" s="94">
        <v>1138</v>
      </c>
      <c r="H76" s="69">
        <f t="shared" si="31"/>
        <v>0</v>
      </c>
      <c r="I76" s="70">
        <v>10320</v>
      </c>
      <c r="J76" s="71">
        <v>10320</v>
      </c>
      <c r="K76" s="93">
        <v>10320</v>
      </c>
      <c r="L76" s="94">
        <v>-30960</v>
      </c>
      <c r="M76" s="69">
        <f t="shared" si="32"/>
        <v>62884</v>
      </c>
      <c r="N76" s="70">
        <v>14876</v>
      </c>
      <c r="O76" s="71">
        <v>14876</v>
      </c>
      <c r="P76" s="95">
        <v>14876</v>
      </c>
      <c r="Q76" s="96">
        <v>18256</v>
      </c>
      <c r="R76" s="97">
        <f t="shared" si="33"/>
        <v>105399</v>
      </c>
      <c r="S76" s="97">
        <f t="shared" si="34"/>
        <v>-11566</v>
      </c>
      <c r="T76" s="72">
        <f t="shared" si="35"/>
        <v>93833</v>
      </c>
    </row>
    <row r="77" spans="1:20" ht="15.75" thickBot="1" x14ac:dyDescent="0.3">
      <c r="A77" s="67">
        <v>5603</v>
      </c>
      <c r="B77" s="54" t="s">
        <v>354</v>
      </c>
      <c r="C77" s="69">
        <f t="shared" si="30"/>
        <v>461865</v>
      </c>
      <c r="D77" s="70">
        <v>43914</v>
      </c>
      <c r="E77" s="71">
        <v>43914</v>
      </c>
      <c r="F77" s="93">
        <v>43914</v>
      </c>
      <c r="G77" s="94">
        <v>330123</v>
      </c>
      <c r="H77" s="69">
        <f t="shared" si="31"/>
        <v>520656</v>
      </c>
      <c r="I77" s="70">
        <v>54465</v>
      </c>
      <c r="J77" s="71">
        <v>54465</v>
      </c>
      <c r="K77" s="93">
        <v>54465</v>
      </c>
      <c r="L77" s="94">
        <v>357261</v>
      </c>
      <c r="M77" s="69">
        <f t="shared" si="32"/>
        <v>404330</v>
      </c>
      <c r="N77" s="70">
        <v>85759</v>
      </c>
      <c r="O77" s="71">
        <v>85759</v>
      </c>
      <c r="P77" s="95">
        <v>85759</v>
      </c>
      <c r="Q77" s="96">
        <v>147053</v>
      </c>
      <c r="R77" s="97">
        <f t="shared" si="33"/>
        <v>552414</v>
      </c>
      <c r="S77" s="97">
        <f t="shared" si="34"/>
        <v>834437</v>
      </c>
      <c r="T77" s="72">
        <f t="shared" si="35"/>
        <v>1386851</v>
      </c>
    </row>
    <row r="78" spans="1:20" ht="15.75" thickBot="1" x14ac:dyDescent="0.3">
      <c r="A78" s="67">
        <v>5605</v>
      </c>
      <c r="B78" s="54" t="s">
        <v>355</v>
      </c>
      <c r="C78" s="69">
        <f t="shared" si="30"/>
        <v>20397</v>
      </c>
      <c r="D78" s="70">
        <v>11534</v>
      </c>
      <c r="E78" s="71">
        <v>0</v>
      </c>
      <c r="F78" s="93">
        <v>23068</v>
      </c>
      <c r="G78" s="94">
        <v>-14205</v>
      </c>
      <c r="H78" s="69">
        <f t="shared" si="31"/>
        <v>7021</v>
      </c>
      <c r="I78" s="70">
        <v>11947</v>
      </c>
      <c r="J78" s="71">
        <v>0</v>
      </c>
      <c r="K78" s="93">
        <v>0</v>
      </c>
      <c r="L78" s="94">
        <v>-4926</v>
      </c>
      <c r="M78" s="69">
        <f t="shared" si="32"/>
        <v>44</v>
      </c>
      <c r="N78" s="70">
        <v>13165</v>
      </c>
      <c r="O78" s="71">
        <v>0</v>
      </c>
      <c r="P78" s="95">
        <v>0</v>
      </c>
      <c r="Q78" s="96">
        <v>-13121</v>
      </c>
      <c r="R78" s="97">
        <f t="shared" si="33"/>
        <v>59714</v>
      </c>
      <c r="S78" s="97">
        <f t="shared" si="34"/>
        <v>-32252</v>
      </c>
      <c r="T78" s="72">
        <f t="shared" si="35"/>
        <v>27462</v>
      </c>
    </row>
    <row r="79" spans="1:20" ht="15.75" thickBot="1" x14ac:dyDescent="0.3">
      <c r="A79" s="67">
        <v>5606</v>
      </c>
      <c r="B79" s="54" t="s">
        <v>356</v>
      </c>
      <c r="C79" s="69">
        <f t="shared" si="30"/>
        <v>0</v>
      </c>
      <c r="D79" s="70">
        <v>2221</v>
      </c>
      <c r="E79" s="71">
        <v>0</v>
      </c>
      <c r="F79" s="93">
        <v>0</v>
      </c>
      <c r="G79" s="94">
        <v>-2221</v>
      </c>
      <c r="H79" s="69">
        <f t="shared" si="31"/>
        <v>0</v>
      </c>
      <c r="I79" s="70">
        <v>1715</v>
      </c>
      <c r="J79" s="71">
        <v>0</v>
      </c>
      <c r="K79" s="93">
        <v>0</v>
      </c>
      <c r="L79" s="94">
        <v>-1715</v>
      </c>
      <c r="M79" s="69">
        <f t="shared" si="32"/>
        <v>0</v>
      </c>
      <c r="N79" s="70">
        <v>3501</v>
      </c>
      <c r="O79" s="71">
        <v>0</v>
      </c>
      <c r="P79" s="95">
        <v>0</v>
      </c>
      <c r="Q79" s="96">
        <v>-3501</v>
      </c>
      <c r="R79" s="97">
        <f t="shared" si="33"/>
        <v>7437</v>
      </c>
      <c r="S79" s="97">
        <f t="shared" si="34"/>
        <v>-7437</v>
      </c>
      <c r="T79" s="72">
        <f t="shared" si="35"/>
        <v>0</v>
      </c>
    </row>
    <row r="80" spans="1:20" ht="15.75" thickBot="1" x14ac:dyDescent="0.3">
      <c r="A80" s="67">
        <v>5607</v>
      </c>
      <c r="B80" s="54" t="s">
        <v>357</v>
      </c>
      <c r="C80" s="69">
        <f t="shared" si="30"/>
        <v>0</v>
      </c>
      <c r="D80" s="70">
        <v>6508</v>
      </c>
      <c r="E80" s="71">
        <v>0</v>
      </c>
      <c r="F80" s="93">
        <v>0</v>
      </c>
      <c r="G80" s="94">
        <v>-6508</v>
      </c>
      <c r="H80" s="69">
        <f t="shared" si="31"/>
        <v>2513</v>
      </c>
      <c r="I80" s="70">
        <v>6340</v>
      </c>
      <c r="J80" s="71">
        <v>0</v>
      </c>
      <c r="K80" s="93">
        <v>0</v>
      </c>
      <c r="L80" s="94">
        <v>-3827</v>
      </c>
      <c r="M80" s="69">
        <f t="shared" si="32"/>
        <v>0</v>
      </c>
      <c r="N80" s="70">
        <v>14458</v>
      </c>
      <c r="O80" s="71">
        <v>0</v>
      </c>
      <c r="P80" s="95">
        <v>0</v>
      </c>
      <c r="Q80" s="96">
        <v>-14458</v>
      </c>
      <c r="R80" s="97">
        <f t="shared" si="33"/>
        <v>27306</v>
      </c>
      <c r="S80" s="97">
        <f t="shared" si="34"/>
        <v>-24793</v>
      </c>
      <c r="T80" s="72">
        <f t="shared" si="35"/>
        <v>2513</v>
      </c>
    </row>
    <row r="81" spans="1:20" ht="15.75" thickBot="1" x14ac:dyDescent="0.3">
      <c r="A81" s="67">
        <v>5608</v>
      </c>
      <c r="B81" s="54" t="s">
        <v>358</v>
      </c>
      <c r="C81" s="69">
        <f t="shared" si="30"/>
        <v>0</v>
      </c>
      <c r="D81" s="70">
        <v>1693</v>
      </c>
      <c r="E81" s="71">
        <v>1693</v>
      </c>
      <c r="F81" s="93">
        <v>1693</v>
      </c>
      <c r="G81" s="94">
        <v>-5079</v>
      </c>
      <c r="H81" s="69">
        <f t="shared" si="31"/>
        <v>0</v>
      </c>
      <c r="I81" s="70">
        <v>1407</v>
      </c>
      <c r="J81" s="71">
        <v>1407</v>
      </c>
      <c r="K81" s="93">
        <v>1407</v>
      </c>
      <c r="L81" s="94">
        <v>-4221</v>
      </c>
      <c r="M81" s="69">
        <f t="shared" si="32"/>
        <v>44823</v>
      </c>
      <c r="N81" s="70">
        <v>3897</v>
      </c>
      <c r="O81" s="71">
        <v>3897</v>
      </c>
      <c r="P81" s="95">
        <v>3897</v>
      </c>
      <c r="Q81" s="96">
        <v>33132</v>
      </c>
      <c r="R81" s="97">
        <f t="shared" si="33"/>
        <v>20991</v>
      </c>
      <c r="S81" s="97">
        <f t="shared" si="34"/>
        <v>23832</v>
      </c>
      <c r="T81" s="72">
        <f t="shared" si="35"/>
        <v>44823</v>
      </c>
    </row>
    <row r="82" spans="1:20" ht="15.75" thickBot="1" x14ac:dyDescent="0.3">
      <c r="A82" s="67">
        <v>5609</v>
      </c>
      <c r="B82" s="54" t="s">
        <v>359</v>
      </c>
      <c r="C82" s="69">
        <f t="shared" si="30"/>
        <v>0</v>
      </c>
      <c r="D82" s="70">
        <v>3617</v>
      </c>
      <c r="E82" s="71">
        <v>0</v>
      </c>
      <c r="F82" s="93">
        <v>0</v>
      </c>
      <c r="G82" s="94">
        <v>-3617</v>
      </c>
      <c r="H82" s="69">
        <f t="shared" si="31"/>
        <v>0</v>
      </c>
      <c r="I82" s="70">
        <v>2948</v>
      </c>
      <c r="J82" s="71">
        <v>0</v>
      </c>
      <c r="K82" s="93">
        <v>0</v>
      </c>
      <c r="L82" s="94">
        <v>-2948</v>
      </c>
      <c r="M82" s="69">
        <f t="shared" si="32"/>
        <v>0</v>
      </c>
      <c r="N82" s="70">
        <v>8091</v>
      </c>
      <c r="O82" s="71">
        <v>0</v>
      </c>
      <c r="P82" s="95">
        <v>0</v>
      </c>
      <c r="Q82" s="96">
        <v>-8091</v>
      </c>
      <c r="R82" s="97">
        <f t="shared" si="33"/>
        <v>14656</v>
      </c>
      <c r="S82" s="97">
        <f t="shared" si="34"/>
        <v>-14656</v>
      </c>
      <c r="T82" s="72">
        <f t="shared" si="35"/>
        <v>0</v>
      </c>
    </row>
    <row r="83" spans="1:20" ht="15.75" thickBot="1" x14ac:dyDescent="0.3">
      <c r="A83" s="67">
        <v>5610</v>
      </c>
      <c r="B83" s="54" t="s">
        <v>360</v>
      </c>
      <c r="C83" s="69">
        <f t="shared" si="30"/>
        <v>6075</v>
      </c>
      <c r="D83" s="70">
        <v>1731</v>
      </c>
      <c r="E83" s="71">
        <v>1731</v>
      </c>
      <c r="F83" s="93">
        <v>1731</v>
      </c>
      <c r="G83" s="94">
        <v>882</v>
      </c>
      <c r="H83" s="69">
        <f t="shared" si="31"/>
        <v>6664</v>
      </c>
      <c r="I83" s="70">
        <v>1552</v>
      </c>
      <c r="J83" s="71">
        <v>1552</v>
      </c>
      <c r="K83" s="93">
        <v>1552</v>
      </c>
      <c r="L83" s="94">
        <v>2008</v>
      </c>
      <c r="M83" s="69">
        <f t="shared" si="32"/>
        <v>13051</v>
      </c>
      <c r="N83" s="70">
        <v>2907</v>
      </c>
      <c r="O83" s="71">
        <v>2907</v>
      </c>
      <c r="P83" s="95">
        <v>2907</v>
      </c>
      <c r="Q83" s="96">
        <v>4330</v>
      </c>
      <c r="R83" s="97">
        <f t="shared" si="33"/>
        <v>18570</v>
      </c>
      <c r="S83" s="97">
        <f t="shared" si="34"/>
        <v>7220</v>
      </c>
      <c r="T83" s="72">
        <f t="shared" si="35"/>
        <v>25790</v>
      </c>
    </row>
    <row r="84" spans="1:20" ht="15" x14ac:dyDescent="0.25">
      <c r="A84" s="67">
        <v>5611</v>
      </c>
      <c r="B84" s="54" t="s">
        <v>361</v>
      </c>
      <c r="C84" s="69">
        <f t="shared" si="30"/>
        <v>0</v>
      </c>
      <c r="D84" s="70">
        <v>1019</v>
      </c>
      <c r="E84" s="71">
        <v>0</v>
      </c>
      <c r="F84" s="93">
        <v>0</v>
      </c>
      <c r="G84" s="94">
        <v>-1019</v>
      </c>
      <c r="H84" s="69">
        <f t="shared" si="31"/>
        <v>0</v>
      </c>
      <c r="I84" s="70">
        <v>889</v>
      </c>
      <c r="J84" s="71">
        <v>0</v>
      </c>
      <c r="K84" s="93">
        <v>0</v>
      </c>
      <c r="L84" s="94">
        <v>-889</v>
      </c>
      <c r="M84" s="69">
        <f t="shared" si="32"/>
        <v>0</v>
      </c>
      <c r="N84" s="70">
        <v>2041</v>
      </c>
      <c r="O84" s="71">
        <v>0</v>
      </c>
      <c r="P84" s="95">
        <v>0</v>
      </c>
      <c r="Q84" s="96">
        <v>-2041</v>
      </c>
      <c r="R84" s="97">
        <f t="shared" si="33"/>
        <v>3949</v>
      </c>
      <c r="S84" s="97">
        <f t="shared" si="34"/>
        <v>-3949</v>
      </c>
      <c r="T84" s="72">
        <f t="shared" si="35"/>
        <v>0</v>
      </c>
    </row>
    <row r="85" spans="1:20" ht="15.75" thickBot="1" x14ac:dyDescent="0.3">
      <c r="A85" s="67"/>
      <c r="B85" s="54"/>
      <c r="C85" s="73">
        <f>SUM(C75:C84)</f>
        <v>519286</v>
      </c>
      <c r="D85" s="73">
        <f>SUM(D75:D84)</f>
        <v>83814</v>
      </c>
      <c r="E85" s="73">
        <f>SUM(E75:E84)</f>
        <v>57275</v>
      </c>
      <c r="F85" s="73">
        <f>SUM(F75:F84)</f>
        <v>80343</v>
      </c>
      <c r="G85" s="73">
        <v>297854</v>
      </c>
      <c r="H85" s="73">
        <f>SUM(H75:H84)</f>
        <v>536854</v>
      </c>
      <c r="I85" s="73">
        <f>SUM(I75:I84)</f>
        <v>93056</v>
      </c>
      <c r="J85" s="73">
        <f>SUM(J75:J84)</f>
        <v>67744</v>
      </c>
      <c r="K85" s="73">
        <f>SUM(K75:K84)</f>
        <v>67744</v>
      </c>
      <c r="L85" s="73">
        <v>308310</v>
      </c>
      <c r="M85" s="73">
        <f>SUM(M75:M84)</f>
        <v>525132</v>
      </c>
      <c r="N85" s="73">
        <f>SUM(N75:N84)</f>
        <v>150786</v>
      </c>
      <c r="O85" s="73">
        <f>SUM(O75:O84)</f>
        <v>107439</v>
      </c>
      <c r="P85" s="73">
        <f>SUM(P75:P84)</f>
        <v>107439</v>
      </c>
      <c r="Q85" s="73">
        <v>159468</v>
      </c>
      <c r="R85" s="73">
        <f>SUM(R75:R84)</f>
        <v>815640</v>
      </c>
      <c r="S85" s="73">
        <f>SUM(S75:S84)</f>
        <v>765632</v>
      </c>
      <c r="T85" s="73">
        <f>SUM(T75:T84)</f>
        <v>1581272</v>
      </c>
    </row>
    <row r="86" spans="1:20" ht="15.75" thickBot="1" x14ac:dyDescent="0.25">
      <c r="A86" s="74"/>
      <c r="B86" s="75" t="s">
        <v>76</v>
      </c>
      <c r="C86" s="69">
        <f>D86+E86+F86+G86</f>
        <v>0</v>
      </c>
      <c r="D86" s="70"/>
      <c r="E86" s="71"/>
      <c r="F86" s="93"/>
      <c r="G86" s="94">
        <v>0</v>
      </c>
      <c r="H86" s="69">
        <f>I86+J86+K86+L86</f>
        <v>0</v>
      </c>
      <c r="I86" s="70"/>
      <c r="J86" s="71"/>
      <c r="K86" s="93"/>
      <c r="L86" s="94">
        <v>0</v>
      </c>
      <c r="M86" s="69">
        <f>O86+P86+N86+Q86</f>
        <v>0</v>
      </c>
      <c r="N86" s="70"/>
      <c r="O86" s="71"/>
      <c r="P86" s="95"/>
      <c r="Q86" s="96">
        <v>0</v>
      </c>
      <c r="R86" s="97">
        <f>+D86+E86+F86+I86+J86+K86+N86+O86+P86</f>
        <v>0</v>
      </c>
      <c r="S86" s="97">
        <f>G86+L86+Q86</f>
        <v>0</v>
      </c>
      <c r="T86" s="72">
        <f>+R86+S86</f>
        <v>0</v>
      </c>
    </row>
    <row r="87" spans="1:20" ht="15.75" thickBot="1" x14ac:dyDescent="0.3">
      <c r="A87" s="67">
        <v>5701</v>
      </c>
      <c r="B87" s="54" t="s">
        <v>77</v>
      </c>
      <c r="C87" s="69">
        <f>D87+E87+F87+G87</f>
        <v>132879</v>
      </c>
      <c r="D87" s="70">
        <v>30831</v>
      </c>
      <c r="E87" s="71">
        <v>30831</v>
      </c>
      <c r="F87" s="93">
        <v>30831</v>
      </c>
      <c r="G87" s="94">
        <v>40386</v>
      </c>
      <c r="H87" s="69">
        <f>I87+J87+K87+L87</f>
        <v>159256</v>
      </c>
      <c r="I87" s="70">
        <v>46440</v>
      </c>
      <c r="J87" s="71">
        <v>46440</v>
      </c>
      <c r="K87" s="93">
        <v>46440</v>
      </c>
      <c r="L87" s="94">
        <v>19936</v>
      </c>
      <c r="M87" s="69">
        <f>O87+P87+N87+Q87</f>
        <v>158761</v>
      </c>
      <c r="N87" s="70">
        <v>83757</v>
      </c>
      <c r="O87" s="71">
        <v>83757</v>
      </c>
      <c r="P87" s="95">
        <v>83757</v>
      </c>
      <c r="Q87" s="96">
        <v>-92510</v>
      </c>
      <c r="R87" s="97">
        <f>+D87+E87+F87+I87+J87+K87+N87+O87+P87</f>
        <v>483084</v>
      </c>
      <c r="S87" s="97">
        <f>G87+L87+Q87</f>
        <v>-32188</v>
      </c>
      <c r="T87" s="72">
        <f>+R87+S87</f>
        <v>450896</v>
      </c>
    </row>
    <row r="88" spans="1:20" ht="15.75" thickBot="1" x14ac:dyDescent="0.3">
      <c r="A88" s="67">
        <v>5702</v>
      </c>
      <c r="B88" s="54" t="s">
        <v>78</v>
      </c>
      <c r="C88" s="69">
        <f>D88+E88+F88+G88</f>
        <v>0</v>
      </c>
      <c r="D88" s="70">
        <v>2981</v>
      </c>
      <c r="E88" s="71">
        <v>0</v>
      </c>
      <c r="F88" s="93">
        <v>0</v>
      </c>
      <c r="G88" s="94">
        <v>-2981</v>
      </c>
      <c r="H88" s="69">
        <f>I88+J88+K88+L88</f>
        <v>255</v>
      </c>
      <c r="I88" s="70">
        <v>2287</v>
      </c>
      <c r="J88" s="71">
        <v>0</v>
      </c>
      <c r="K88" s="93">
        <v>0</v>
      </c>
      <c r="L88" s="94">
        <v>-2032</v>
      </c>
      <c r="M88" s="69">
        <f>O88+P88+N88+Q88</f>
        <v>218</v>
      </c>
      <c r="N88" s="70">
        <v>7350</v>
      </c>
      <c r="O88" s="71">
        <v>0</v>
      </c>
      <c r="P88" s="95">
        <v>0</v>
      </c>
      <c r="Q88" s="96">
        <v>-7132</v>
      </c>
      <c r="R88" s="97">
        <f>+D88+E88+F88+I88+J88+K88+N88+O88+P88</f>
        <v>12618</v>
      </c>
      <c r="S88" s="97">
        <f>G88+L88+Q88</f>
        <v>-12145</v>
      </c>
      <c r="T88" s="72">
        <f>+R88+S88</f>
        <v>473</v>
      </c>
    </row>
    <row r="89" spans="1:20" ht="15.75" thickBot="1" x14ac:dyDescent="0.3">
      <c r="A89" s="67">
        <v>5703</v>
      </c>
      <c r="B89" s="54" t="s">
        <v>362</v>
      </c>
      <c r="C89" s="69">
        <f>D89+E89+F89+G89</f>
        <v>63448</v>
      </c>
      <c r="D89" s="70">
        <v>19170</v>
      </c>
      <c r="E89" s="71">
        <v>19170</v>
      </c>
      <c r="F89" s="93">
        <v>19170</v>
      </c>
      <c r="G89" s="94">
        <v>5938</v>
      </c>
      <c r="H89" s="69">
        <f>I89+J89+K89+L89</f>
        <v>63523</v>
      </c>
      <c r="I89" s="70">
        <v>15634</v>
      </c>
      <c r="J89" s="71">
        <v>15634</v>
      </c>
      <c r="K89" s="93">
        <v>15634</v>
      </c>
      <c r="L89" s="94">
        <v>16621</v>
      </c>
      <c r="M89" s="69">
        <f>O89+P89+N89+Q89</f>
        <v>146483</v>
      </c>
      <c r="N89" s="70">
        <v>31771</v>
      </c>
      <c r="O89" s="71">
        <v>31771</v>
      </c>
      <c r="P89" s="95">
        <v>31771</v>
      </c>
      <c r="Q89" s="96">
        <v>51170</v>
      </c>
      <c r="R89" s="97">
        <f>+D89+E89+F89+I89+J89+K89+N89+O89+P89</f>
        <v>199725</v>
      </c>
      <c r="S89" s="97">
        <f>G89+L89+Q89</f>
        <v>73729</v>
      </c>
      <c r="T89" s="72">
        <f>+R89+S89</f>
        <v>273454</v>
      </c>
    </row>
    <row r="90" spans="1:20" ht="15" x14ac:dyDescent="0.25">
      <c r="A90" s="67">
        <v>5704</v>
      </c>
      <c r="B90" s="54" t="s">
        <v>363</v>
      </c>
      <c r="C90" s="69">
        <f>D90+E90+F90+G90</f>
        <v>3</v>
      </c>
      <c r="D90" s="70">
        <v>2688</v>
      </c>
      <c r="E90" s="71">
        <v>0</v>
      </c>
      <c r="F90" s="93">
        <v>0</v>
      </c>
      <c r="G90" s="94">
        <v>-2685</v>
      </c>
      <c r="H90" s="69">
        <f>I90+J90+K90+L90</f>
        <v>9472</v>
      </c>
      <c r="I90" s="70">
        <v>2193</v>
      </c>
      <c r="J90" s="71">
        <v>0</v>
      </c>
      <c r="K90" s="93">
        <v>4386</v>
      </c>
      <c r="L90" s="94">
        <v>2893</v>
      </c>
      <c r="M90" s="69">
        <f>O90+P90+N90+Q90</f>
        <v>3749</v>
      </c>
      <c r="N90" s="70">
        <v>9826</v>
      </c>
      <c r="O90" s="71">
        <v>0</v>
      </c>
      <c r="P90" s="95">
        <v>0</v>
      </c>
      <c r="Q90" s="96">
        <v>-6077</v>
      </c>
      <c r="R90" s="97">
        <f>+D90+E90+F90+I90+J90+K90+N90+O90+P90</f>
        <v>19093</v>
      </c>
      <c r="S90" s="97">
        <f>G90+L90+Q90</f>
        <v>-5869</v>
      </c>
      <c r="T90" s="72">
        <f>+R90+S90</f>
        <v>13224</v>
      </c>
    </row>
    <row r="91" spans="1:20" ht="15.75" thickBot="1" x14ac:dyDescent="0.3">
      <c r="A91" s="53"/>
      <c r="B91" s="54"/>
      <c r="C91" s="73">
        <f>SUM(C87:C90)</f>
        <v>196330</v>
      </c>
      <c r="D91" s="73">
        <f>SUM(D87:D90)</f>
        <v>55670</v>
      </c>
      <c r="E91" s="73">
        <f>SUM(E87:E90)</f>
        <v>50001</v>
      </c>
      <c r="F91" s="73">
        <f>SUM(F87:F90)</f>
        <v>50001</v>
      </c>
      <c r="G91" s="73">
        <v>40658</v>
      </c>
      <c r="H91" s="73">
        <f>SUM(H87:H90)</f>
        <v>232506</v>
      </c>
      <c r="I91" s="73">
        <f>SUM(I87:I90)</f>
        <v>66554</v>
      </c>
      <c r="J91" s="73">
        <f>SUM(J87:J90)</f>
        <v>62074</v>
      </c>
      <c r="K91" s="73">
        <f>SUM(K87:K90)</f>
        <v>66460</v>
      </c>
      <c r="L91" s="73">
        <v>37418</v>
      </c>
      <c r="M91" s="73">
        <f>SUM(M87:M90)</f>
        <v>309211</v>
      </c>
      <c r="N91" s="73">
        <f>SUM(N87:N90)</f>
        <v>132704</v>
      </c>
      <c r="O91" s="73">
        <f>SUM(O87:O90)</f>
        <v>115528</v>
      </c>
      <c r="P91" s="73">
        <f>SUM(P87:P90)</f>
        <v>115528</v>
      </c>
      <c r="Q91" s="73">
        <v>-54549</v>
      </c>
      <c r="R91" s="73">
        <f>SUM(R87:R90)</f>
        <v>714520</v>
      </c>
      <c r="S91" s="73">
        <f>SUM(S87:S90)</f>
        <v>23527</v>
      </c>
      <c r="T91" s="73">
        <f>SUM(T87:T90)</f>
        <v>738047</v>
      </c>
    </row>
    <row r="92" spans="1:20" ht="15.75" thickBot="1" x14ac:dyDescent="0.25">
      <c r="A92" s="74"/>
      <c r="B92" s="75" t="s">
        <v>81</v>
      </c>
      <c r="C92" s="69">
        <f t="shared" ref="C92:C100" si="36">D92+E92+F92+G92</f>
        <v>0</v>
      </c>
      <c r="D92" s="70"/>
      <c r="E92" s="71"/>
      <c r="F92" s="93"/>
      <c r="G92" s="94">
        <v>0</v>
      </c>
      <c r="H92" s="69">
        <f t="shared" ref="H92:H100" si="37">I92+J92+K92+L92</f>
        <v>0</v>
      </c>
      <c r="I92" s="70"/>
      <c r="J92" s="71"/>
      <c r="K92" s="93"/>
      <c r="L92" s="94">
        <v>0</v>
      </c>
      <c r="M92" s="69">
        <f t="shared" ref="M92:M100" si="38">O92+P92+N92+Q92</f>
        <v>0</v>
      </c>
      <c r="N92" s="70"/>
      <c r="O92" s="71"/>
      <c r="P92" s="95"/>
      <c r="Q92" s="96">
        <v>0</v>
      </c>
      <c r="R92" s="97">
        <f t="shared" ref="R92:R100" si="39">+D92+E92+F92+I92+J92+K92+N92+O92+P92</f>
        <v>0</v>
      </c>
      <c r="S92" s="97">
        <f t="shared" ref="S92:S100" si="40">G92+L92+Q92</f>
        <v>0</v>
      </c>
      <c r="T92" s="72">
        <f t="shared" ref="T92:T100" si="41">+R92+S92</f>
        <v>0</v>
      </c>
    </row>
    <row r="93" spans="1:20" ht="15.75" thickBot="1" x14ac:dyDescent="0.3">
      <c r="A93" s="67">
        <v>5801</v>
      </c>
      <c r="B93" s="54" t="s">
        <v>82</v>
      </c>
      <c r="C93" s="69">
        <f t="shared" si="36"/>
        <v>44179</v>
      </c>
      <c r="D93" s="70">
        <v>10632</v>
      </c>
      <c r="E93" s="71">
        <v>10632</v>
      </c>
      <c r="F93" s="93">
        <v>10632</v>
      </c>
      <c r="G93" s="94">
        <v>12283</v>
      </c>
      <c r="H93" s="69">
        <f t="shared" si="37"/>
        <v>67723</v>
      </c>
      <c r="I93" s="70">
        <v>7396</v>
      </c>
      <c r="J93" s="71">
        <v>7396</v>
      </c>
      <c r="K93" s="93">
        <v>7396</v>
      </c>
      <c r="L93" s="94">
        <v>45535</v>
      </c>
      <c r="M93" s="69">
        <f t="shared" si="38"/>
        <v>115323</v>
      </c>
      <c r="N93" s="70">
        <v>14123</v>
      </c>
      <c r="O93" s="71">
        <v>14123</v>
      </c>
      <c r="P93" s="95">
        <v>14123</v>
      </c>
      <c r="Q93" s="96">
        <v>72954</v>
      </c>
      <c r="R93" s="97">
        <f t="shared" si="39"/>
        <v>96453</v>
      </c>
      <c r="S93" s="97">
        <f t="shared" si="40"/>
        <v>130772</v>
      </c>
      <c r="T93" s="72">
        <f t="shared" si="41"/>
        <v>227225</v>
      </c>
    </row>
    <row r="94" spans="1:20" ht="15.75" thickBot="1" x14ac:dyDescent="0.3">
      <c r="A94" s="67">
        <v>5802</v>
      </c>
      <c r="B94" s="54" t="s">
        <v>83</v>
      </c>
      <c r="C94" s="69">
        <f t="shared" si="36"/>
        <v>3961</v>
      </c>
      <c r="D94" s="70">
        <v>5117</v>
      </c>
      <c r="E94" s="71">
        <v>5117</v>
      </c>
      <c r="F94" s="93">
        <v>5117</v>
      </c>
      <c r="G94" s="94">
        <v>-11390</v>
      </c>
      <c r="H94" s="69">
        <f t="shared" si="37"/>
        <v>23567</v>
      </c>
      <c r="I94" s="70">
        <v>4044</v>
      </c>
      <c r="J94" s="71">
        <v>4044</v>
      </c>
      <c r="K94" s="93">
        <v>4044</v>
      </c>
      <c r="L94" s="94">
        <v>11435</v>
      </c>
      <c r="M94" s="69">
        <f t="shared" si="38"/>
        <v>125892</v>
      </c>
      <c r="N94" s="70">
        <v>10023</v>
      </c>
      <c r="O94" s="71">
        <v>10023</v>
      </c>
      <c r="P94" s="95">
        <v>10023</v>
      </c>
      <c r="Q94" s="96">
        <v>95823</v>
      </c>
      <c r="R94" s="97">
        <f t="shared" si="39"/>
        <v>57552</v>
      </c>
      <c r="S94" s="97">
        <f t="shared" si="40"/>
        <v>95868</v>
      </c>
      <c r="T94" s="72">
        <f t="shared" si="41"/>
        <v>153420</v>
      </c>
    </row>
    <row r="95" spans="1:20" ht="15.75" thickBot="1" x14ac:dyDescent="0.3">
      <c r="A95" s="67">
        <v>5803</v>
      </c>
      <c r="B95" s="54" t="s">
        <v>364</v>
      </c>
      <c r="C95" s="69">
        <f t="shared" si="36"/>
        <v>748141</v>
      </c>
      <c r="D95" s="70">
        <v>59464</v>
      </c>
      <c r="E95" s="71">
        <v>59464</v>
      </c>
      <c r="F95" s="93">
        <v>59464</v>
      </c>
      <c r="G95" s="94">
        <v>569749</v>
      </c>
      <c r="H95" s="69">
        <f t="shared" si="37"/>
        <v>340357</v>
      </c>
      <c r="I95" s="70">
        <v>62462</v>
      </c>
      <c r="J95" s="71">
        <v>62462</v>
      </c>
      <c r="K95" s="93">
        <v>62462</v>
      </c>
      <c r="L95" s="94">
        <v>152971</v>
      </c>
      <c r="M95" s="69">
        <f t="shared" si="38"/>
        <v>155224</v>
      </c>
      <c r="N95" s="70">
        <v>99576</v>
      </c>
      <c r="O95" s="71">
        <v>99576</v>
      </c>
      <c r="P95" s="95">
        <v>99576</v>
      </c>
      <c r="Q95" s="96">
        <v>-143504</v>
      </c>
      <c r="R95" s="97">
        <f t="shared" si="39"/>
        <v>664506</v>
      </c>
      <c r="S95" s="97">
        <f t="shared" si="40"/>
        <v>579216</v>
      </c>
      <c r="T95" s="72">
        <f t="shared" si="41"/>
        <v>1243722</v>
      </c>
    </row>
    <row r="96" spans="1:20" ht="15.75" thickBot="1" x14ac:dyDescent="0.3">
      <c r="A96" s="67">
        <v>5804</v>
      </c>
      <c r="B96" s="54" t="s">
        <v>365</v>
      </c>
      <c r="C96" s="69">
        <f t="shared" si="36"/>
        <v>0</v>
      </c>
      <c r="D96" s="70">
        <v>10805</v>
      </c>
      <c r="E96" s="71">
        <v>10805</v>
      </c>
      <c r="F96" s="93">
        <v>10805</v>
      </c>
      <c r="G96" s="94">
        <v>-32415</v>
      </c>
      <c r="H96" s="69">
        <f t="shared" si="37"/>
        <v>118121</v>
      </c>
      <c r="I96" s="70">
        <v>4027</v>
      </c>
      <c r="J96" s="71">
        <v>4027</v>
      </c>
      <c r="K96" s="93">
        <v>4027</v>
      </c>
      <c r="L96" s="94">
        <v>106040</v>
      </c>
      <c r="M96" s="69">
        <f t="shared" si="38"/>
        <v>92329</v>
      </c>
      <c r="N96" s="70">
        <v>11573</v>
      </c>
      <c r="O96" s="71">
        <v>11573</v>
      </c>
      <c r="P96" s="95">
        <v>11573</v>
      </c>
      <c r="Q96" s="96">
        <v>57610</v>
      </c>
      <c r="R96" s="97">
        <f t="shared" si="39"/>
        <v>79215</v>
      </c>
      <c r="S96" s="97">
        <f t="shared" si="40"/>
        <v>131235</v>
      </c>
      <c r="T96" s="72">
        <f t="shared" si="41"/>
        <v>210450</v>
      </c>
    </row>
    <row r="97" spans="1:20" ht="15.75" thickBot="1" x14ac:dyDescent="0.3">
      <c r="A97" s="67">
        <v>5805</v>
      </c>
      <c r="B97" s="54" t="s">
        <v>366</v>
      </c>
      <c r="C97" s="69">
        <f t="shared" si="36"/>
        <v>14695</v>
      </c>
      <c r="D97" s="70">
        <v>6164</v>
      </c>
      <c r="E97" s="71">
        <v>0</v>
      </c>
      <c r="F97" s="93">
        <v>180</v>
      </c>
      <c r="G97" s="94">
        <v>8351</v>
      </c>
      <c r="H97" s="69">
        <f t="shared" si="37"/>
        <v>0</v>
      </c>
      <c r="I97" s="70">
        <v>4782</v>
      </c>
      <c r="J97" s="71">
        <v>0</v>
      </c>
      <c r="K97" s="93">
        <v>0</v>
      </c>
      <c r="L97" s="94">
        <v>-4782</v>
      </c>
      <c r="M97" s="69">
        <f t="shared" si="38"/>
        <v>0</v>
      </c>
      <c r="N97" s="70">
        <v>9602</v>
      </c>
      <c r="O97" s="71">
        <v>0</v>
      </c>
      <c r="P97" s="95">
        <v>0</v>
      </c>
      <c r="Q97" s="96">
        <v>-9602</v>
      </c>
      <c r="R97" s="97">
        <f t="shared" si="39"/>
        <v>20728</v>
      </c>
      <c r="S97" s="97">
        <f t="shared" si="40"/>
        <v>-6033</v>
      </c>
      <c r="T97" s="72">
        <f t="shared" si="41"/>
        <v>14695</v>
      </c>
    </row>
    <row r="98" spans="1:20" ht="15.75" thickBot="1" x14ac:dyDescent="0.3">
      <c r="A98" s="67">
        <v>5806</v>
      </c>
      <c r="B98" s="54" t="s">
        <v>367</v>
      </c>
      <c r="C98" s="69">
        <f t="shared" si="36"/>
        <v>3804</v>
      </c>
      <c r="D98" s="70">
        <v>1582</v>
      </c>
      <c r="E98" s="71">
        <v>1582</v>
      </c>
      <c r="F98" s="93">
        <v>1582</v>
      </c>
      <c r="G98" s="94">
        <v>-942</v>
      </c>
      <c r="H98" s="69">
        <f t="shared" si="37"/>
        <v>27458</v>
      </c>
      <c r="I98" s="70">
        <v>929</v>
      </c>
      <c r="J98" s="71">
        <v>929</v>
      </c>
      <c r="K98" s="93">
        <v>929</v>
      </c>
      <c r="L98" s="94">
        <v>24671</v>
      </c>
      <c r="M98" s="69">
        <f t="shared" si="38"/>
        <v>63092</v>
      </c>
      <c r="N98" s="70">
        <v>2095</v>
      </c>
      <c r="O98" s="71">
        <v>2095</v>
      </c>
      <c r="P98" s="95">
        <v>2095</v>
      </c>
      <c r="Q98" s="96">
        <v>56807</v>
      </c>
      <c r="R98" s="97">
        <f t="shared" si="39"/>
        <v>13818</v>
      </c>
      <c r="S98" s="97">
        <f t="shared" si="40"/>
        <v>80536</v>
      </c>
      <c r="T98" s="72">
        <f t="shared" si="41"/>
        <v>94354</v>
      </c>
    </row>
    <row r="99" spans="1:20" ht="15.75" thickBot="1" x14ac:dyDescent="0.3">
      <c r="A99" s="67">
        <v>5807</v>
      </c>
      <c r="B99" s="54" t="s">
        <v>368</v>
      </c>
      <c r="C99" s="69">
        <f t="shared" si="36"/>
        <v>0</v>
      </c>
      <c r="D99" s="70">
        <v>8965</v>
      </c>
      <c r="E99" s="71">
        <v>0</v>
      </c>
      <c r="F99" s="93">
        <v>0</v>
      </c>
      <c r="G99" s="94">
        <v>-8965</v>
      </c>
      <c r="H99" s="69">
        <f t="shared" si="37"/>
        <v>0</v>
      </c>
      <c r="I99" s="70">
        <v>4808</v>
      </c>
      <c r="J99" s="71">
        <v>0</v>
      </c>
      <c r="K99" s="93">
        <v>0</v>
      </c>
      <c r="L99" s="94">
        <v>-4808</v>
      </c>
      <c r="M99" s="69">
        <f t="shared" si="38"/>
        <v>0</v>
      </c>
      <c r="N99" s="70">
        <v>9575</v>
      </c>
      <c r="O99" s="71">
        <v>0</v>
      </c>
      <c r="P99" s="95">
        <v>0</v>
      </c>
      <c r="Q99" s="96">
        <v>-9575</v>
      </c>
      <c r="R99" s="97">
        <f t="shared" si="39"/>
        <v>23348</v>
      </c>
      <c r="S99" s="97">
        <f t="shared" si="40"/>
        <v>-23348</v>
      </c>
      <c r="T99" s="72">
        <f t="shared" si="41"/>
        <v>0</v>
      </c>
    </row>
    <row r="100" spans="1:20" ht="15" x14ac:dyDescent="0.25">
      <c r="A100" s="67">
        <v>5808</v>
      </c>
      <c r="B100" s="54" t="s">
        <v>89</v>
      </c>
      <c r="C100" s="69">
        <f t="shared" si="36"/>
        <v>1630</v>
      </c>
      <c r="D100" s="70">
        <v>1339</v>
      </c>
      <c r="E100" s="71">
        <v>0</v>
      </c>
      <c r="F100" s="93">
        <v>0</v>
      </c>
      <c r="G100" s="94">
        <v>291</v>
      </c>
      <c r="H100" s="69">
        <f t="shared" si="37"/>
        <v>0</v>
      </c>
      <c r="I100" s="70">
        <v>1139</v>
      </c>
      <c r="J100" s="71">
        <v>0</v>
      </c>
      <c r="K100" s="93">
        <v>0</v>
      </c>
      <c r="L100" s="94">
        <v>-1139</v>
      </c>
      <c r="M100" s="69">
        <f t="shared" si="38"/>
        <v>0</v>
      </c>
      <c r="N100" s="70">
        <v>3665</v>
      </c>
      <c r="O100" s="71">
        <v>0</v>
      </c>
      <c r="P100" s="95">
        <v>0</v>
      </c>
      <c r="Q100" s="96">
        <v>-3665</v>
      </c>
      <c r="R100" s="97">
        <f t="shared" si="39"/>
        <v>6143</v>
      </c>
      <c r="S100" s="97">
        <f t="shared" si="40"/>
        <v>-4513</v>
      </c>
      <c r="T100" s="72">
        <f t="shared" si="41"/>
        <v>1630</v>
      </c>
    </row>
    <row r="101" spans="1:20" ht="15.75" thickBot="1" x14ac:dyDescent="0.3">
      <c r="A101" s="67"/>
      <c r="B101" s="54"/>
      <c r="C101" s="73">
        <f>SUM(C93:C100)</f>
        <v>816410</v>
      </c>
      <c r="D101" s="73">
        <f>SUM(D93:D100)</f>
        <v>104068</v>
      </c>
      <c r="E101" s="73">
        <f>SUM(E93:E100)</f>
        <v>87600</v>
      </c>
      <c r="F101" s="73">
        <f>SUM(F93:F100)</f>
        <v>87780</v>
      </c>
      <c r="G101" s="73">
        <v>536962</v>
      </c>
      <c r="H101" s="73">
        <f>SUM(H93:H100)</f>
        <v>577226</v>
      </c>
      <c r="I101" s="73">
        <f>SUM(I93:I100)</f>
        <v>89587</v>
      </c>
      <c r="J101" s="73">
        <f>SUM(J93:J100)</f>
        <v>78858</v>
      </c>
      <c r="K101" s="73">
        <f>SUM(K93:K100)</f>
        <v>78858</v>
      </c>
      <c r="L101" s="73">
        <v>329923</v>
      </c>
      <c r="M101" s="73">
        <f>SUM(M93:M100)</f>
        <v>551860</v>
      </c>
      <c r="N101" s="73">
        <f>SUM(N93:N100)</f>
        <v>160232</v>
      </c>
      <c r="O101" s="73">
        <f>SUM(O93:O100)</f>
        <v>137390</v>
      </c>
      <c r="P101" s="73">
        <f>SUM(P93:P100)</f>
        <v>137390</v>
      </c>
      <c r="Q101" s="73">
        <v>116848</v>
      </c>
      <c r="R101" s="73">
        <f>SUM(R93:R100)</f>
        <v>961763</v>
      </c>
      <c r="S101" s="73">
        <f>SUM(S93:S100)</f>
        <v>983733</v>
      </c>
      <c r="T101" s="73">
        <f>SUM(T93:T100)</f>
        <v>1945496</v>
      </c>
    </row>
    <row r="102" spans="1:20" ht="15.75" thickBot="1" x14ac:dyDescent="0.25">
      <c r="A102" s="74"/>
      <c r="B102" s="75" t="s">
        <v>90</v>
      </c>
      <c r="C102" s="69">
        <f t="shared" ref="C102:C109" si="42">D102+E102+F102+G102</f>
        <v>0</v>
      </c>
      <c r="D102" s="70"/>
      <c r="E102" s="71"/>
      <c r="F102" s="93"/>
      <c r="G102" s="94">
        <v>0</v>
      </c>
      <c r="H102" s="69">
        <f t="shared" ref="H102:H109" si="43">I102+J102+K102+L102</f>
        <v>0</v>
      </c>
      <c r="I102" s="70"/>
      <c r="J102" s="71"/>
      <c r="K102" s="93"/>
      <c r="L102" s="94">
        <v>0</v>
      </c>
      <c r="M102" s="69">
        <f t="shared" ref="M102:M109" si="44">O102+P102+N102+Q102</f>
        <v>0</v>
      </c>
      <c r="N102" s="70"/>
      <c r="O102" s="71"/>
      <c r="P102" s="95"/>
      <c r="Q102" s="96">
        <v>0</v>
      </c>
      <c r="R102" s="97">
        <f t="shared" ref="R102:R109" si="45">+D102+E102+F102+I102+J102+K102+N102+O102+P102</f>
        <v>0</v>
      </c>
      <c r="S102" s="97">
        <f t="shared" ref="S102:S109" si="46">G102+L102+Q102</f>
        <v>0</v>
      </c>
      <c r="T102" s="72">
        <f t="shared" ref="T102:T109" si="47">+R102+S102</f>
        <v>0</v>
      </c>
    </row>
    <row r="103" spans="1:20" ht="15.75" thickBot="1" x14ac:dyDescent="0.3">
      <c r="A103" s="67">
        <v>5901</v>
      </c>
      <c r="B103" s="54" t="s">
        <v>369</v>
      </c>
      <c r="C103" s="69">
        <f t="shared" si="42"/>
        <v>0</v>
      </c>
      <c r="D103" s="70">
        <v>4937</v>
      </c>
      <c r="E103" s="71">
        <v>4937</v>
      </c>
      <c r="F103" s="93">
        <v>4937</v>
      </c>
      <c r="G103" s="94">
        <v>-14811</v>
      </c>
      <c r="H103" s="69">
        <f t="shared" si="43"/>
        <v>0</v>
      </c>
      <c r="I103" s="70">
        <v>1762</v>
      </c>
      <c r="J103" s="71">
        <v>1762</v>
      </c>
      <c r="K103" s="93">
        <v>1762</v>
      </c>
      <c r="L103" s="94">
        <v>-5286</v>
      </c>
      <c r="M103" s="69">
        <f t="shared" si="44"/>
        <v>43986</v>
      </c>
      <c r="N103" s="70">
        <v>10566</v>
      </c>
      <c r="O103" s="71">
        <v>10566</v>
      </c>
      <c r="P103" s="95">
        <v>10566</v>
      </c>
      <c r="Q103" s="96">
        <v>12288</v>
      </c>
      <c r="R103" s="97">
        <f t="shared" si="45"/>
        <v>51795</v>
      </c>
      <c r="S103" s="97">
        <f t="shared" si="46"/>
        <v>-7809</v>
      </c>
      <c r="T103" s="72">
        <f t="shared" si="47"/>
        <v>43986</v>
      </c>
    </row>
    <row r="104" spans="1:20" ht="15.75" thickBot="1" x14ac:dyDescent="0.3">
      <c r="A104" s="67">
        <v>5902</v>
      </c>
      <c r="B104" s="54" t="s">
        <v>92</v>
      </c>
      <c r="C104" s="69">
        <f t="shared" si="42"/>
        <v>0</v>
      </c>
      <c r="D104" s="70">
        <v>3366</v>
      </c>
      <c r="E104" s="71">
        <v>0</v>
      </c>
      <c r="F104" s="93">
        <v>0</v>
      </c>
      <c r="G104" s="94">
        <v>-3366</v>
      </c>
      <c r="H104" s="69">
        <f t="shared" si="43"/>
        <v>0</v>
      </c>
      <c r="I104" s="70">
        <v>1968</v>
      </c>
      <c r="J104" s="71">
        <v>0</v>
      </c>
      <c r="K104" s="93">
        <v>0</v>
      </c>
      <c r="L104" s="94">
        <v>-1968</v>
      </c>
      <c r="M104" s="69">
        <f t="shared" si="44"/>
        <v>0</v>
      </c>
      <c r="N104" s="70">
        <v>7770</v>
      </c>
      <c r="O104" s="71">
        <v>0</v>
      </c>
      <c r="P104" s="95">
        <v>0</v>
      </c>
      <c r="Q104" s="96">
        <v>-7770</v>
      </c>
      <c r="R104" s="97">
        <f t="shared" si="45"/>
        <v>13104</v>
      </c>
      <c r="S104" s="97">
        <f t="shared" si="46"/>
        <v>-13104</v>
      </c>
      <c r="T104" s="72">
        <f t="shared" si="47"/>
        <v>0</v>
      </c>
    </row>
    <row r="105" spans="1:20" ht="15.75" thickBot="1" x14ac:dyDescent="0.3">
      <c r="A105" s="67">
        <v>5903</v>
      </c>
      <c r="B105" s="54" t="s">
        <v>370</v>
      </c>
      <c r="C105" s="69">
        <f t="shared" si="42"/>
        <v>32424</v>
      </c>
      <c r="D105" s="70">
        <v>9546</v>
      </c>
      <c r="E105" s="71">
        <v>9546</v>
      </c>
      <c r="F105" s="93">
        <v>9546</v>
      </c>
      <c r="G105" s="94">
        <v>3786</v>
      </c>
      <c r="H105" s="69">
        <f t="shared" si="43"/>
        <v>16969</v>
      </c>
      <c r="I105" s="70">
        <v>4689</v>
      </c>
      <c r="J105" s="71">
        <v>4689</v>
      </c>
      <c r="K105" s="93">
        <v>4689</v>
      </c>
      <c r="L105" s="94">
        <v>2902</v>
      </c>
      <c r="M105" s="69">
        <f t="shared" si="44"/>
        <v>177006</v>
      </c>
      <c r="N105" s="70">
        <v>17170</v>
      </c>
      <c r="O105" s="71">
        <v>17170</v>
      </c>
      <c r="P105" s="95">
        <v>17170</v>
      </c>
      <c r="Q105" s="96">
        <v>125496</v>
      </c>
      <c r="R105" s="97">
        <f t="shared" si="45"/>
        <v>94215</v>
      </c>
      <c r="S105" s="97">
        <f t="shared" si="46"/>
        <v>132184</v>
      </c>
      <c r="T105" s="72">
        <f t="shared" si="47"/>
        <v>226399</v>
      </c>
    </row>
    <row r="106" spans="1:20" ht="15.75" thickBot="1" x14ac:dyDescent="0.3">
      <c r="A106" s="67">
        <v>5904</v>
      </c>
      <c r="B106" s="54" t="s">
        <v>371</v>
      </c>
      <c r="C106" s="69">
        <f t="shared" si="42"/>
        <v>0</v>
      </c>
      <c r="D106" s="70">
        <v>10677</v>
      </c>
      <c r="E106" s="71">
        <v>0</v>
      </c>
      <c r="F106" s="93">
        <v>0</v>
      </c>
      <c r="G106" s="94">
        <v>-10677</v>
      </c>
      <c r="H106" s="69">
        <f t="shared" si="43"/>
        <v>0</v>
      </c>
      <c r="I106" s="70">
        <v>7005</v>
      </c>
      <c r="J106" s="71">
        <v>0</v>
      </c>
      <c r="K106" s="93">
        <v>0</v>
      </c>
      <c r="L106" s="94">
        <v>-7005</v>
      </c>
      <c r="M106" s="69">
        <f t="shared" si="44"/>
        <v>94870</v>
      </c>
      <c r="N106" s="70">
        <v>18283</v>
      </c>
      <c r="O106" s="71">
        <v>0</v>
      </c>
      <c r="P106" s="95">
        <v>36566</v>
      </c>
      <c r="Q106" s="96">
        <v>40021</v>
      </c>
      <c r="R106" s="97">
        <f t="shared" si="45"/>
        <v>72531</v>
      </c>
      <c r="S106" s="97">
        <f t="shared" si="46"/>
        <v>22339</v>
      </c>
      <c r="T106" s="72">
        <f t="shared" si="47"/>
        <v>94870</v>
      </c>
    </row>
    <row r="107" spans="1:20" ht="15.75" thickBot="1" x14ac:dyDescent="0.3">
      <c r="A107" s="67">
        <v>5905</v>
      </c>
      <c r="B107" s="54" t="s">
        <v>372</v>
      </c>
      <c r="C107" s="69">
        <f t="shared" si="42"/>
        <v>186399</v>
      </c>
      <c r="D107" s="70">
        <v>65792</v>
      </c>
      <c r="E107" s="71">
        <v>65792</v>
      </c>
      <c r="F107" s="93">
        <v>65792</v>
      </c>
      <c r="G107" s="94">
        <v>-10977</v>
      </c>
      <c r="H107" s="69">
        <f t="shared" si="43"/>
        <v>398655</v>
      </c>
      <c r="I107" s="70">
        <v>56737</v>
      </c>
      <c r="J107" s="71">
        <v>56737</v>
      </c>
      <c r="K107" s="93">
        <v>56737</v>
      </c>
      <c r="L107" s="94">
        <v>228444</v>
      </c>
      <c r="M107" s="69">
        <f t="shared" si="44"/>
        <v>1656073</v>
      </c>
      <c r="N107" s="70">
        <v>88520</v>
      </c>
      <c r="O107" s="71">
        <v>88520</v>
      </c>
      <c r="P107" s="95">
        <v>88520</v>
      </c>
      <c r="Q107" s="96">
        <v>1390513</v>
      </c>
      <c r="R107" s="97">
        <f t="shared" si="45"/>
        <v>633147</v>
      </c>
      <c r="S107" s="97">
        <f t="shared" si="46"/>
        <v>1607980</v>
      </c>
      <c r="T107" s="72">
        <f t="shared" si="47"/>
        <v>2241127</v>
      </c>
    </row>
    <row r="108" spans="1:20" ht="15.75" thickBot="1" x14ac:dyDescent="0.3">
      <c r="A108" s="67">
        <v>5906</v>
      </c>
      <c r="B108" s="54" t="s">
        <v>373</v>
      </c>
      <c r="C108" s="69">
        <f t="shared" si="42"/>
        <v>24750</v>
      </c>
      <c r="D108" s="70">
        <v>7668</v>
      </c>
      <c r="E108" s="71">
        <v>7668</v>
      </c>
      <c r="F108" s="93">
        <v>7668</v>
      </c>
      <c r="G108" s="94">
        <v>1746</v>
      </c>
      <c r="H108" s="69">
        <f t="shared" si="43"/>
        <v>78965</v>
      </c>
      <c r="I108" s="70">
        <v>4834</v>
      </c>
      <c r="J108" s="71">
        <v>4834</v>
      </c>
      <c r="K108" s="93">
        <v>4834</v>
      </c>
      <c r="L108" s="94">
        <v>64463</v>
      </c>
      <c r="M108" s="69">
        <f t="shared" si="44"/>
        <v>135334</v>
      </c>
      <c r="N108" s="70">
        <v>16282</v>
      </c>
      <c r="O108" s="71">
        <v>16282</v>
      </c>
      <c r="P108" s="95">
        <v>16282</v>
      </c>
      <c r="Q108" s="96">
        <v>86488</v>
      </c>
      <c r="R108" s="97">
        <f t="shared" si="45"/>
        <v>86352</v>
      </c>
      <c r="S108" s="97">
        <f t="shared" si="46"/>
        <v>152697</v>
      </c>
      <c r="T108" s="72">
        <f t="shared" si="47"/>
        <v>239049</v>
      </c>
    </row>
    <row r="109" spans="1:20" ht="15" x14ac:dyDescent="0.25">
      <c r="A109" s="67">
        <v>5907</v>
      </c>
      <c r="B109" s="54" t="s">
        <v>97</v>
      </c>
      <c r="C109" s="69">
        <f t="shared" si="42"/>
        <v>0</v>
      </c>
      <c r="D109" s="70">
        <v>2173</v>
      </c>
      <c r="E109" s="71">
        <v>0</v>
      </c>
      <c r="F109" s="93">
        <v>0</v>
      </c>
      <c r="G109" s="94">
        <v>-2173</v>
      </c>
      <c r="H109" s="69">
        <f t="shared" si="43"/>
        <v>15433</v>
      </c>
      <c r="I109" s="70">
        <v>1624</v>
      </c>
      <c r="J109" s="71">
        <v>0</v>
      </c>
      <c r="K109" s="93">
        <v>3248</v>
      </c>
      <c r="L109" s="94">
        <v>10561</v>
      </c>
      <c r="M109" s="69">
        <f t="shared" si="44"/>
        <v>0</v>
      </c>
      <c r="N109" s="70">
        <v>4607</v>
      </c>
      <c r="O109" s="71">
        <v>0</v>
      </c>
      <c r="P109" s="95">
        <v>0</v>
      </c>
      <c r="Q109" s="96">
        <v>-4607</v>
      </c>
      <c r="R109" s="97">
        <f t="shared" si="45"/>
        <v>11652</v>
      </c>
      <c r="S109" s="97">
        <f t="shared" si="46"/>
        <v>3781</v>
      </c>
      <c r="T109" s="72">
        <f t="shared" si="47"/>
        <v>15433</v>
      </c>
    </row>
    <row r="110" spans="1:20" ht="15.75" thickBot="1" x14ac:dyDescent="0.3">
      <c r="A110" s="67"/>
      <c r="B110" s="54"/>
      <c r="C110" s="73">
        <f>SUM(C103:C109)</f>
        <v>243573</v>
      </c>
      <c r="D110" s="73">
        <f>SUM(D103:D109)</f>
        <v>104159</v>
      </c>
      <c r="E110" s="73">
        <f>SUM(E103:E109)</f>
        <v>87943</v>
      </c>
      <c r="F110" s="73">
        <f>SUM(F103:F109)</f>
        <v>87943</v>
      </c>
      <c r="G110" s="73">
        <v>-36472</v>
      </c>
      <c r="H110" s="73">
        <f>SUM(H103:H109)</f>
        <v>510022</v>
      </c>
      <c r="I110" s="73">
        <f>SUM(I103:I109)</f>
        <v>78619</v>
      </c>
      <c r="J110" s="73">
        <f>SUM(J103:J109)</f>
        <v>68022</v>
      </c>
      <c r="K110" s="73">
        <f>SUM(K103:K109)</f>
        <v>71270</v>
      </c>
      <c r="L110" s="73">
        <v>292111</v>
      </c>
      <c r="M110" s="73">
        <f>SUM(M103:M109)</f>
        <v>2107269</v>
      </c>
      <c r="N110" s="73">
        <f>SUM(N103:N109)</f>
        <v>163198</v>
      </c>
      <c r="O110" s="73">
        <f>SUM(O103:O109)</f>
        <v>132538</v>
      </c>
      <c r="P110" s="73">
        <f>SUM(P103:P109)</f>
        <v>169104</v>
      </c>
      <c r="Q110" s="73">
        <v>1642429</v>
      </c>
      <c r="R110" s="73">
        <f>SUM(R103:R109)</f>
        <v>962796</v>
      </c>
      <c r="S110" s="73">
        <f>SUM(S103:S109)</f>
        <v>1898068</v>
      </c>
      <c r="T110" s="73">
        <f>SUM(T103:T109)</f>
        <v>2860864</v>
      </c>
    </row>
    <row r="111" spans="1:20" ht="15.75" thickBot="1" x14ac:dyDescent="0.25">
      <c r="A111" s="74"/>
      <c r="B111" s="75" t="s">
        <v>98</v>
      </c>
      <c r="C111" s="69">
        <f t="shared" ref="C111:C120" si="48">D111+E111+F111+G111</f>
        <v>0</v>
      </c>
      <c r="D111" s="70"/>
      <c r="E111" s="71"/>
      <c r="F111" s="93"/>
      <c r="G111" s="94">
        <v>0</v>
      </c>
      <c r="H111" s="69">
        <f t="shared" ref="H111:H120" si="49">I111+J111+K111+L111</f>
        <v>0</v>
      </c>
      <c r="I111" s="70"/>
      <c r="J111" s="71"/>
      <c r="K111" s="93"/>
      <c r="L111" s="94">
        <v>0</v>
      </c>
      <c r="M111" s="69">
        <f t="shared" ref="M111:M120" si="50">O111+P111+N111+Q111</f>
        <v>0</v>
      </c>
      <c r="N111" s="70"/>
      <c r="O111" s="71"/>
      <c r="P111" s="95"/>
      <c r="Q111" s="96">
        <v>0</v>
      </c>
      <c r="R111" s="97">
        <f t="shared" ref="R111:R120" si="51">+D111+E111+F111+I111+J111+K111+N111+O111+P111</f>
        <v>0</v>
      </c>
      <c r="S111" s="97">
        <f t="shared" ref="S111:S120" si="52">G111+L111+Q111</f>
        <v>0</v>
      </c>
      <c r="T111" s="72">
        <f t="shared" ref="T111:T120" si="53">+R111+S111</f>
        <v>0</v>
      </c>
    </row>
    <row r="112" spans="1:20" ht="15.75" thickBot="1" x14ac:dyDescent="0.3">
      <c r="A112" s="67">
        <v>6001</v>
      </c>
      <c r="B112" s="54" t="s">
        <v>374</v>
      </c>
      <c r="C112" s="69">
        <f t="shared" si="48"/>
        <v>31951</v>
      </c>
      <c r="D112" s="70">
        <v>2240</v>
      </c>
      <c r="E112" s="71">
        <v>2240</v>
      </c>
      <c r="F112" s="93">
        <v>2240</v>
      </c>
      <c r="G112" s="94">
        <v>25231</v>
      </c>
      <c r="H112" s="69">
        <f t="shared" si="49"/>
        <v>1770</v>
      </c>
      <c r="I112" s="70">
        <v>1920</v>
      </c>
      <c r="J112" s="71">
        <v>1920</v>
      </c>
      <c r="K112" s="93">
        <v>1920</v>
      </c>
      <c r="L112" s="94">
        <v>-3990</v>
      </c>
      <c r="M112" s="69">
        <f t="shared" si="50"/>
        <v>38140</v>
      </c>
      <c r="N112" s="70">
        <v>5812</v>
      </c>
      <c r="O112" s="71">
        <v>5812</v>
      </c>
      <c r="P112" s="95">
        <v>5812</v>
      </c>
      <c r="Q112" s="96">
        <v>20704</v>
      </c>
      <c r="R112" s="97">
        <f t="shared" si="51"/>
        <v>29916</v>
      </c>
      <c r="S112" s="97">
        <f t="shared" si="52"/>
        <v>41945</v>
      </c>
      <c r="T112" s="72">
        <f t="shared" si="53"/>
        <v>71861</v>
      </c>
    </row>
    <row r="113" spans="1:20" ht="15.75" thickBot="1" x14ac:dyDescent="0.3">
      <c r="A113" s="67">
        <v>6002</v>
      </c>
      <c r="B113" s="54" t="s">
        <v>100</v>
      </c>
      <c r="C113" s="69">
        <f t="shared" si="48"/>
        <v>444</v>
      </c>
      <c r="D113" s="70">
        <v>444</v>
      </c>
      <c r="E113" s="71">
        <v>0</v>
      </c>
      <c r="F113" s="93">
        <v>0</v>
      </c>
      <c r="G113" s="94">
        <v>0</v>
      </c>
      <c r="H113" s="69">
        <f t="shared" si="49"/>
        <v>179</v>
      </c>
      <c r="I113" s="70">
        <v>179</v>
      </c>
      <c r="J113" s="71">
        <v>0</v>
      </c>
      <c r="K113" s="93">
        <v>0</v>
      </c>
      <c r="L113" s="94">
        <v>0</v>
      </c>
      <c r="M113" s="69">
        <f t="shared" si="50"/>
        <v>1272</v>
      </c>
      <c r="N113" s="70">
        <v>1272</v>
      </c>
      <c r="O113" s="71">
        <v>0</v>
      </c>
      <c r="P113" s="95">
        <v>0</v>
      </c>
      <c r="Q113" s="96">
        <v>0</v>
      </c>
      <c r="R113" s="97">
        <f t="shared" si="51"/>
        <v>1895</v>
      </c>
      <c r="S113" s="97">
        <f t="shared" si="52"/>
        <v>0</v>
      </c>
      <c r="T113" s="72">
        <f t="shared" si="53"/>
        <v>1895</v>
      </c>
    </row>
    <row r="114" spans="1:20" ht="15.75" thickBot="1" x14ac:dyDescent="0.3">
      <c r="A114" s="67">
        <v>6003</v>
      </c>
      <c r="B114" s="54" t="s">
        <v>101</v>
      </c>
      <c r="C114" s="69">
        <f t="shared" si="48"/>
        <v>28265</v>
      </c>
      <c r="D114" s="70">
        <v>21745</v>
      </c>
      <c r="E114" s="71">
        <v>0</v>
      </c>
      <c r="F114" s="93">
        <v>2906</v>
      </c>
      <c r="G114" s="94">
        <v>3614</v>
      </c>
      <c r="H114" s="69">
        <f t="shared" si="49"/>
        <v>22204</v>
      </c>
      <c r="I114" s="70">
        <v>22885</v>
      </c>
      <c r="J114" s="71">
        <v>0</v>
      </c>
      <c r="K114" s="93">
        <v>1583</v>
      </c>
      <c r="L114" s="94">
        <v>-2264</v>
      </c>
      <c r="M114" s="69">
        <f t="shared" si="50"/>
        <v>9095</v>
      </c>
      <c r="N114" s="70">
        <v>41265</v>
      </c>
      <c r="O114" s="71">
        <v>0</v>
      </c>
      <c r="P114" s="95">
        <v>0</v>
      </c>
      <c r="Q114" s="96">
        <v>-32170</v>
      </c>
      <c r="R114" s="97">
        <f t="shared" si="51"/>
        <v>90384</v>
      </c>
      <c r="S114" s="97">
        <f t="shared" si="52"/>
        <v>-30820</v>
      </c>
      <c r="T114" s="72">
        <f t="shared" si="53"/>
        <v>59564</v>
      </c>
    </row>
    <row r="115" spans="1:20" ht="15.75" thickBot="1" x14ac:dyDescent="0.3">
      <c r="A115" s="67">
        <v>6004</v>
      </c>
      <c r="B115" s="54" t="s">
        <v>375</v>
      </c>
      <c r="C115" s="69">
        <f t="shared" si="48"/>
        <v>0</v>
      </c>
      <c r="D115" s="70">
        <v>951</v>
      </c>
      <c r="E115" s="71">
        <v>0</v>
      </c>
      <c r="F115" s="93">
        <v>0</v>
      </c>
      <c r="G115" s="94">
        <v>-951</v>
      </c>
      <c r="H115" s="69">
        <f t="shared" si="49"/>
        <v>0</v>
      </c>
      <c r="I115" s="70">
        <v>950</v>
      </c>
      <c r="J115" s="71">
        <v>0</v>
      </c>
      <c r="K115" s="93">
        <v>0</v>
      </c>
      <c r="L115" s="94">
        <v>-950</v>
      </c>
      <c r="M115" s="69">
        <f t="shared" si="50"/>
        <v>0</v>
      </c>
      <c r="N115" s="70">
        <v>2621</v>
      </c>
      <c r="O115" s="71">
        <v>0</v>
      </c>
      <c r="P115" s="95">
        <v>0</v>
      </c>
      <c r="Q115" s="96">
        <v>-2621</v>
      </c>
      <c r="R115" s="97">
        <f t="shared" si="51"/>
        <v>4522</v>
      </c>
      <c r="S115" s="97">
        <f t="shared" si="52"/>
        <v>-4522</v>
      </c>
      <c r="T115" s="72">
        <f t="shared" si="53"/>
        <v>0</v>
      </c>
    </row>
    <row r="116" spans="1:20" ht="15.75" thickBot="1" x14ac:dyDescent="0.3">
      <c r="A116" s="67">
        <v>6005</v>
      </c>
      <c r="B116" s="54" t="s">
        <v>376</v>
      </c>
      <c r="C116" s="69">
        <f t="shared" si="48"/>
        <v>18629</v>
      </c>
      <c r="D116" s="70">
        <v>32196</v>
      </c>
      <c r="E116" s="71">
        <v>0</v>
      </c>
      <c r="F116" s="93">
        <v>0</v>
      </c>
      <c r="G116" s="94">
        <v>-13567</v>
      </c>
      <c r="H116" s="69">
        <f t="shared" si="49"/>
        <v>3302</v>
      </c>
      <c r="I116" s="70">
        <v>31983</v>
      </c>
      <c r="J116" s="71">
        <v>0</v>
      </c>
      <c r="K116" s="93">
        <v>0</v>
      </c>
      <c r="L116" s="94">
        <v>-28681</v>
      </c>
      <c r="M116" s="69">
        <f t="shared" si="50"/>
        <v>7859</v>
      </c>
      <c r="N116" s="70">
        <v>72980</v>
      </c>
      <c r="O116" s="71">
        <v>0</v>
      </c>
      <c r="P116" s="95">
        <v>0</v>
      </c>
      <c r="Q116" s="96">
        <v>-65121</v>
      </c>
      <c r="R116" s="97">
        <f t="shared" si="51"/>
        <v>137159</v>
      </c>
      <c r="S116" s="97">
        <f t="shared" si="52"/>
        <v>-107369</v>
      </c>
      <c r="T116" s="72">
        <f t="shared" si="53"/>
        <v>29790</v>
      </c>
    </row>
    <row r="117" spans="1:20" ht="15.75" thickBot="1" x14ac:dyDescent="0.3">
      <c r="A117" s="67">
        <v>6006</v>
      </c>
      <c r="B117" s="54" t="s">
        <v>377</v>
      </c>
      <c r="C117" s="69">
        <f t="shared" si="48"/>
        <v>0</v>
      </c>
      <c r="D117" s="70">
        <v>180</v>
      </c>
      <c r="E117" s="71">
        <v>0</v>
      </c>
      <c r="F117" s="93">
        <v>0</v>
      </c>
      <c r="G117" s="94">
        <v>-180</v>
      </c>
      <c r="H117" s="69">
        <f t="shared" si="49"/>
        <v>0</v>
      </c>
      <c r="I117" s="70">
        <v>474</v>
      </c>
      <c r="J117" s="71">
        <v>0</v>
      </c>
      <c r="K117" s="93">
        <v>0</v>
      </c>
      <c r="L117" s="94">
        <v>-474</v>
      </c>
      <c r="M117" s="69">
        <f t="shared" si="50"/>
        <v>537</v>
      </c>
      <c r="N117" s="70">
        <v>1285</v>
      </c>
      <c r="O117" s="71">
        <v>0</v>
      </c>
      <c r="P117" s="95">
        <v>0</v>
      </c>
      <c r="Q117" s="96">
        <v>-748</v>
      </c>
      <c r="R117" s="97">
        <f t="shared" si="51"/>
        <v>1939</v>
      </c>
      <c r="S117" s="97">
        <f t="shared" si="52"/>
        <v>-1402</v>
      </c>
      <c r="T117" s="72">
        <f t="shared" si="53"/>
        <v>537</v>
      </c>
    </row>
    <row r="118" spans="1:20" ht="15.75" thickBot="1" x14ac:dyDescent="0.3">
      <c r="A118" s="67">
        <v>6007</v>
      </c>
      <c r="B118" s="54" t="s">
        <v>378</v>
      </c>
      <c r="C118" s="69">
        <f t="shared" si="48"/>
        <v>0</v>
      </c>
      <c r="D118" s="70">
        <v>612</v>
      </c>
      <c r="E118" s="71">
        <v>0</v>
      </c>
      <c r="F118" s="93">
        <v>0</v>
      </c>
      <c r="G118" s="94">
        <v>-612</v>
      </c>
      <c r="H118" s="69">
        <f t="shared" si="49"/>
        <v>0</v>
      </c>
      <c r="I118" s="70">
        <v>306</v>
      </c>
      <c r="J118" s="71">
        <v>0</v>
      </c>
      <c r="K118" s="93">
        <v>0</v>
      </c>
      <c r="L118" s="94">
        <v>-306</v>
      </c>
      <c r="M118" s="69">
        <f t="shared" si="50"/>
        <v>0</v>
      </c>
      <c r="N118" s="70">
        <v>1633</v>
      </c>
      <c r="O118" s="71">
        <v>0</v>
      </c>
      <c r="P118" s="95">
        <v>0</v>
      </c>
      <c r="Q118" s="96">
        <v>-1633</v>
      </c>
      <c r="R118" s="97">
        <f t="shared" si="51"/>
        <v>2551</v>
      </c>
      <c r="S118" s="97">
        <f t="shared" si="52"/>
        <v>-2551</v>
      </c>
      <c r="T118" s="72">
        <f t="shared" si="53"/>
        <v>0</v>
      </c>
    </row>
    <row r="119" spans="1:20" ht="15.75" thickBot="1" x14ac:dyDescent="0.3">
      <c r="A119" s="67">
        <v>6008</v>
      </c>
      <c r="B119" s="54" t="s">
        <v>379</v>
      </c>
      <c r="C119" s="69">
        <f t="shared" si="48"/>
        <v>0</v>
      </c>
      <c r="D119" s="70">
        <v>1883</v>
      </c>
      <c r="E119" s="71">
        <v>0</v>
      </c>
      <c r="F119" s="93">
        <v>0</v>
      </c>
      <c r="G119" s="94">
        <v>-1883</v>
      </c>
      <c r="H119" s="69">
        <f t="shared" si="49"/>
        <v>3852</v>
      </c>
      <c r="I119" s="70">
        <v>1562</v>
      </c>
      <c r="J119" s="71">
        <v>0</v>
      </c>
      <c r="K119" s="93">
        <v>1644</v>
      </c>
      <c r="L119" s="94">
        <v>646</v>
      </c>
      <c r="M119" s="69">
        <f t="shared" si="50"/>
        <v>11354</v>
      </c>
      <c r="N119" s="70">
        <v>4167</v>
      </c>
      <c r="O119" s="71">
        <v>0</v>
      </c>
      <c r="P119" s="95">
        <v>1490</v>
      </c>
      <c r="Q119" s="96">
        <v>5697</v>
      </c>
      <c r="R119" s="97">
        <f t="shared" si="51"/>
        <v>10746</v>
      </c>
      <c r="S119" s="97">
        <f t="shared" si="52"/>
        <v>4460</v>
      </c>
      <c r="T119" s="72">
        <f t="shared" si="53"/>
        <v>15206</v>
      </c>
    </row>
    <row r="120" spans="1:20" ht="15" x14ac:dyDescent="0.25">
      <c r="A120" s="67">
        <v>6009</v>
      </c>
      <c r="B120" s="54" t="s">
        <v>380</v>
      </c>
      <c r="C120" s="69">
        <f t="shared" si="48"/>
        <v>0</v>
      </c>
      <c r="D120" s="70">
        <v>58</v>
      </c>
      <c r="E120" s="71">
        <v>0</v>
      </c>
      <c r="F120" s="93">
        <v>0</v>
      </c>
      <c r="G120" s="94">
        <v>-58</v>
      </c>
      <c r="H120" s="69">
        <f t="shared" si="49"/>
        <v>0</v>
      </c>
      <c r="I120" s="70">
        <v>96</v>
      </c>
      <c r="J120" s="71">
        <v>0</v>
      </c>
      <c r="K120" s="93">
        <v>0</v>
      </c>
      <c r="L120" s="94">
        <v>-96</v>
      </c>
      <c r="M120" s="69">
        <f t="shared" si="50"/>
        <v>0</v>
      </c>
      <c r="N120" s="70">
        <v>278</v>
      </c>
      <c r="O120" s="71">
        <v>0</v>
      </c>
      <c r="P120" s="95">
        <v>0</v>
      </c>
      <c r="Q120" s="96">
        <v>-278</v>
      </c>
      <c r="R120" s="97">
        <f t="shared" si="51"/>
        <v>432</v>
      </c>
      <c r="S120" s="97">
        <f t="shared" si="52"/>
        <v>-432</v>
      </c>
      <c r="T120" s="72">
        <f t="shared" si="53"/>
        <v>0</v>
      </c>
    </row>
    <row r="121" spans="1:20" ht="15.75" thickBot="1" x14ac:dyDescent="0.3">
      <c r="A121" s="74"/>
      <c r="B121" s="54"/>
      <c r="C121" s="73">
        <f>SUM(C112:C120)</f>
        <v>79289</v>
      </c>
      <c r="D121" s="73">
        <f>SUM(D112:D120)</f>
        <v>60309</v>
      </c>
      <c r="E121" s="73">
        <f>SUM(E112:E120)</f>
        <v>2240</v>
      </c>
      <c r="F121" s="73">
        <f>SUM(F112:F120)</f>
        <v>5146</v>
      </c>
      <c r="G121" s="73">
        <v>11594</v>
      </c>
      <c r="H121" s="73">
        <f>SUM(H112:H120)</f>
        <v>31307</v>
      </c>
      <c r="I121" s="73">
        <f>SUM(I112:I120)</f>
        <v>60355</v>
      </c>
      <c r="J121" s="73">
        <f>SUM(J112:J120)</f>
        <v>1920</v>
      </c>
      <c r="K121" s="73">
        <f>SUM(K112:K120)</f>
        <v>5147</v>
      </c>
      <c r="L121" s="73">
        <v>-36115</v>
      </c>
      <c r="M121" s="73">
        <f>SUM(M112:M120)</f>
        <v>68257</v>
      </c>
      <c r="N121" s="73">
        <f>SUM(N112:N120)</f>
        <v>131313</v>
      </c>
      <c r="O121" s="73">
        <f>SUM(O112:O120)</f>
        <v>5812</v>
      </c>
      <c r="P121" s="73">
        <f>SUM(P112:P120)</f>
        <v>7302</v>
      </c>
      <c r="Q121" s="73">
        <v>-76170</v>
      </c>
      <c r="R121" s="73">
        <f>SUM(R112:R120)</f>
        <v>279544</v>
      </c>
      <c r="S121" s="73">
        <f>SUM(S112:S120)</f>
        <v>-100691</v>
      </c>
      <c r="T121" s="73">
        <f>SUM(T112:T120)</f>
        <v>178853</v>
      </c>
    </row>
    <row r="122" spans="1:20" ht="15.75" thickBot="1" x14ac:dyDescent="0.3">
      <c r="A122" s="53"/>
      <c r="B122" s="75" t="s">
        <v>108</v>
      </c>
      <c r="C122" s="69">
        <f t="shared" ref="C122:C130" si="54">D122+E122+F122+G122</f>
        <v>0</v>
      </c>
      <c r="D122" s="70"/>
      <c r="E122" s="71"/>
      <c r="F122" s="93"/>
      <c r="G122" s="94">
        <v>0</v>
      </c>
      <c r="H122" s="69">
        <f t="shared" ref="H122:H130" si="55">I122+J122+K122+L122</f>
        <v>0</v>
      </c>
      <c r="I122" s="70"/>
      <c r="J122" s="71"/>
      <c r="K122" s="93"/>
      <c r="L122" s="94">
        <v>0</v>
      </c>
      <c r="M122" s="69">
        <f t="shared" ref="M122:M130" si="56">O122+P122+N122+Q122</f>
        <v>0</v>
      </c>
      <c r="N122" s="70"/>
      <c r="O122" s="71"/>
      <c r="P122" s="95"/>
      <c r="Q122" s="96">
        <v>0</v>
      </c>
      <c r="R122" s="97">
        <f t="shared" ref="R122:R130" si="57">+D122+E122+F122+I122+J122+K122+N122+O122+P122</f>
        <v>0</v>
      </c>
      <c r="S122" s="97">
        <f t="shared" ref="S122:S130" si="58">G122+L122+Q122</f>
        <v>0</v>
      </c>
      <c r="T122" s="72">
        <f t="shared" ref="T122:T130" si="59">+R122+S122</f>
        <v>0</v>
      </c>
    </row>
    <row r="123" spans="1:20" ht="15.75" thickBot="1" x14ac:dyDescent="0.3">
      <c r="A123" s="67">
        <v>6101</v>
      </c>
      <c r="B123" s="54" t="s">
        <v>381</v>
      </c>
      <c r="C123" s="69">
        <f t="shared" si="54"/>
        <v>0</v>
      </c>
      <c r="D123" s="70">
        <v>423</v>
      </c>
      <c r="E123" s="71">
        <v>0</v>
      </c>
      <c r="F123" s="93">
        <v>0</v>
      </c>
      <c r="G123" s="94">
        <v>-423</v>
      </c>
      <c r="H123" s="69">
        <f t="shared" si="55"/>
        <v>0</v>
      </c>
      <c r="I123" s="70">
        <v>507</v>
      </c>
      <c r="J123" s="71">
        <v>0</v>
      </c>
      <c r="K123" s="93">
        <v>592</v>
      </c>
      <c r="L123" s="94">
        <v>-1099</v>
      </c>
      <c r="M123" s="69">
        <f t="shared" si="56"/>
        <v>0</v>
      </c>
      <c r="N123" s="70">
        <v>1692</v>
      </c>
      <c r="O123" s="71">
        <v>0</v>
      </c>
      <c r="P123" s="95">
        <v>0</v>
      </c>
      <c r="Q123" s="96">
        <v>-1692</v>
      </c>
      <c r="R123" s="97">
        <f t="shared" si="57"/>
        <v>3214</v>
      </c>
      <c r="S123" s="97">
        <f t="shared" si="58"/>
        <v>-3214</v>
      </c>
      <c r="T123" s="72">
        <f t="shared" si="59"/>
        <v>0</v>
      </c>
    </row>
    <row r="124" spans="1:20" ht="15.75" thickBot="1" x14ac:dyDescent="0.3">
      <c r="A124" s="67">
        <v>6102</v>
      </c>
      <c r="B124" s="77" t="s">
        <v>110</v>
      </c>
      <c r="C124" s="69">
        <f t="shared" si="54"/>
        <v>0</v>
      </c>
      <c r="D124" s="70">
        <v>1685</v>
      </c>
      <c r="E124" s="71">
        <v>0</v>
      </c>
      <c r="F124" s="93">
        <v>0</v>
      </c>
      <c r="G124" s="94">
        <v>-1685</v>
      </c>
      <c r="H124" s="69">
        <f t="shared" si="55"/>
        <v>0</v>
      </c>
      <c r="I124" s="70">
        <v>1018</v>
      </c>
      <c r="J124" s="71">
        <v>0</v>
      </c>
      <c r="K124" s="93">
        <v>0</v>
      </c>
      <c r="L124" s="94">
        <v>-1018</v>
      </c>
      <c r="M124" s="69">
        <f t="shared" si="56"/>
        <v>0</v>
      </c>
      <c r="N124" s="70">
        <v>2009</v>
      </c>
      <c r="O124" s="71">
        <v>0</v>
      </c>
      <c r="P124" s="95">
        <v>0</v>
      </c>
      <c r="Q124" s="96">
        <v>-2009</v>
      </c>
      <c r="R124" s="97">
        <f t="shared" si="57"/>
        <v>4712</v>
      </c>
      <c r="S124" s="97">
        <f t="shared" si="58"/>
        <v>-4712</v>
      </c>
      <c r="T124" s="72">
        <f t="shared" si="59"/>
        <v>0</v>
      </c>
    </row>
    <row r="125" spans="1:20" ht="15.75" thickBot="1" x14ac:dyDescent="0.3">
      <c r="A125" s="67">
        <v>6103</v>
      </c>
      <c r="B125" s="54" t="s">
        <v>111</v>
      </c>
      <c r="C125" s="69">
        <f t="shared" si="54"/>
        <v>83293</v>
      </c>
      <c r="D125" s="70">
        <v>23601</v>
      </c>
      <c r="E125" s="71">
        <v>23601</v>
      </c>
      <c r="F125" s="93">
        <v>23601</v>
      </c>
      <c r="G125" s="94">
        <v>12490</v>
      </c>
      <c r="H125" s="69">
        <f t="shared" si="55"/>
        <v>0</v>
      </c>
      <c r="I125" s="70">
        <v>29825</v>
      </c>
      <c r="J125" s="71">
        <v>29825</v>
      </c>
      <c r="K125" s="93">
        <v>29825</v>
      </c>
      <c r="L125" s="94">
        <v>-89475</v>
      </c>
      <c r="M125" s="69">
        <f t="shared" si="56"/>
        <v>330902</v>
      </c>
      <c r="N125" s="70">
        <v>62113</v>
      </c>
      <c r="O125" s="71">
        <v>62113</v>
      </c>
      <c r="P125" s="95">
        <v>62113</v>
      </c>
      <c r="Q125" s="96">
        <v>144563</v>
      </c>
      <c r="R125" s="97">
        <f t="shared" si="57"/>
        <v>346617</v>
      </c>
      <c r="S125" s="97">
        <f t="shared" si="58"/>
        <v>67578</v>
      </c>
      <c r="T125" s="72">
        <f t="shared" si="59"/>
        <v>414195</v>
      </c>
    </row>
    <row r="126" spans="1:20" ht="15.75" thickBot="1" x14ac:dyDescent="0.3">
      <c r="A126" s="67">
        <v>6104</v>
      </c>
      <c r="B126" s="54" t="s">
        <v>112</v>
      </c>
      <c r="C126" s="69">
        <f t="shared" si="54"/>
        <v>41674</v>
      </c>
      <c r="D126" s="70">
        <v>10550</v>
      </c>
      <c r="E126" s="71">
        <v>10550</v>
      </c>
      <c r="F126" s="93">
        <v>10550</v>
      </c>
      <c r="G126" s="94">
        <v>10024</v>
      </c>
      <c r="H126" s="69">
        <f t="shared" si="55"/>
        <v>0</v>
      </c>
      <c r="I126" s="70">
        <v>8485</v>
      </c>
      <c r="J126" s="71">
        <v>8485</v>
      </c>
      <c r="K126" s="93">
        <v>8485</v>
      </c>
      <c r="L126" s="94">
        <v>-25455</v>
      </c>
      <c r="M126" s="69">
        <f t="shared" si="56"/>
        <v>0</v>
      </c>
      <c r="N126" s="70">
        <v>9611</v>
      </c>
      <c r="O126" s="71">
        <v>9611</v>
      </c>
      <c r="P126" s="95">
        <v>9611</v>
      </c>
      <c r="Q126" s="96">
        <v>-28833</v>
      </c>
      <c r="R126" s="97">
        <f t="shared" si="57"/>
        <v>85938</v>
      </c>
      <c r="S126" s="97">
        <f t="shared" si="58"/>
        <v>-44264</v>
      </c>
      <c r="T126" s="72">
        <f t="shared" si="59"/>
        <v>41674</v>
      </c>
    </row>
    <row r="127" spans="1:20" ht="15.75" thickBot="1" x14ac:dyDescent="0.3">
      <c r="A127" s="67">
        <v>6105</v>
      </c>
      <c r="B127" s="54" t="s">
        <v>382</v>
      </c>
      <c r="C127" s="69">
        <f t="shared" si="54"/>
        <v>10836</v>
      </c>
      <c r="D127" s="70">
        <v>7848</v>
      </c>
      <c r="E127" s="71">
        <v>0</v>
      </c>
      <c r="F127" s="93">
        <v>6029</v>
      </c>
      <c r="G127" s="94">
        <v>-3041</v>
      </c>
      <c r="H127" s="69">
        <f t="shared" si="55"/>
        <v>5659</v>
      </c>
      <c r="I127" s="70">
        <v>7845</v>
      </c>
      <c r="J127" s="71">
        <v>0</v>
      </c>
      <c r="K127" s="93">
        <v>0</v>
      </c>
      <c r="L127" s="94">
        <v>-2186</v>
      </c>
      <c r="M127" s="69">
        <f t="shared" si="56"/>
        <v>7224</v>
      </c>
      <c r="N127" s="70">
        <v>13842</v>
      </c>
      <c r="O127" s="71">
        <v>0</v>
      </c>
      <c r="P127" s="95">
        <v>0</v>
      </c>
      <c r="Q127" s="96">
        <v>-6618</v>
      </c>
      <c r="R127" s="97">
        <f t="shared" si="57"/>
        <v>35564</v>
      </c>
      <c r="S127" s="97">
        <f t="shared" si="58"/>
        <v>-11845</v>
      </c>
      <c r="T127" s="72">
        <f t="shared" si="59"/>
        <v>23719</v>
      </c>
    </row>
    <row r="128" spans="1:20" ht="15.75" thickBot="1" x14ac:dyDescent="0.3">
      <c r="A128" s="67">
        <v>6106</v>
      </c>
      <c r="B128" s="54" t="s">
        <v>383</v>
      </c>
      <c r="C128" s="69">
        <f t="shared" si="54"/>
        <v>210491</v>
      </c>
      <c r="D128" s="70">
        <v>12448</v>
      </c>
      <c r="E128" s="71">
        <v>12448</v>
      </c>
      <c r="F128" s="93">
        <v>12448</v>
      </c>
      <c r="G128" s="94">
        <v>173147</v>
      </c>
      <c r="H128" s="69">
        <f t="shared" si="55"/>
        <v>2938</v>
      </c>
      <c r="I128" s="70">
        <v>12076</v>
      </c>
      <c r="J128" s="71">
        <v>12076</v>
      </c>
      <c r="K128" s="93">
        <v>12076</v>
      </c>
      <c r="L128" s="94">
        <v>-33290</v>
      </c>
      <c r="M128" s="69">
        <f t="shared" si="56"/>
        <v>5086</v>
      </c>
      <c r="N128" s="70">
        <v>31835</v>
      </c>
      <c r="O128" s="71">
        <v>31835</v>
      </c>
      <c r="P128" s="95">
        <v>31835</v>
      </c>
      <c r="Q128" s="96">
        <v>-90419</v>
      </c>
      <c r="R128" s="97">
        <f t="shared" si="57"/>
        <v>169077</v>
      </c>
      <c r="S128" s="97">
        <f t="shared" si="58"/>
        <v>49438</v>
      </c>
      <c r="T128" s="72">
        <f t="shared" si="59"/>
        <v>218515</v>
      </c>
    </row>
    <row r="129" spans="1:20" ht="15.75" thickBot="1" x14ac:dyDescent="0.3">
      <c r="A129" s="67">
        <v>6107</v>
      </c>
      <c r="B129" s="54" t="s">
        <v>115</v>
      </c>
      <c r="C129" s="69">
        <f t="shared" si="54"/>
        <v>0</v>
      </c>
      <c r="D129" s="70">
        <v>2510</v>
      </c>
      <c r="E129" s="71">
        <v>0</v>
      </c>
      <c r="F129" s="93">
        <v>0</v>
      </c>
      <c r="G129" s="94">
        <v>-2510</v>
      </c>
      <c r="H129" s="69">
        <f t="shared" si="55"/>
        <v>0</v>
      </c>
      <c r="I129" s="70">
        <v>1944</v>
      </c>
      <c r="J129" s="71">
        <v>0</v>
      </c>
      <c r="K129" s="93">
        <v>0</v>
      </c>
      <c r="L129" s="94">
        <v>-1944</v>
      </c>
      <c r="M129" s="69">
        <f t="shared" si="56"/>
        <v>0</v>
      </c>
      <c r="N129" s="70">
        <v>3049</v>
      </c>
      <c r="O129" s="71">
        <v>0</v>
      </c>
      <c r="P129" s="95">
        <v>0</v>
      </c>
      <c r="Q129" s="96">
        <v>-3049</v>
      </c>
      <c r="R129" s="97">
        <f t="shared" si="57"/>
        <v>7503</v>
      </c>
      <c r="S129" s="97">
        <f t="shared" si="58"/>
        <v>-7503</v>
      </c>
      <c r="T129" s="72">
        <f t="shared" si="59"/>
        <v>0</v>
      </c>
    </row>
    <row r="130" spans="1:20" ht="15" x14ac:dyDescent="0.25">
      <c r="A130" s="67">
        <v>6108</v>
      </c>
      <c r="B130" s="54" t="s">
        <v>116</v>
      </c>
      <c r="C130" s="69">
        <f t="shared" si="54"/>
        <v>2967</v>
      </c>
      <c r="D130" s="70">
        <v>2967</v>
      </c>
      <c r="E130" s="71">
        <v>0</v>
      </c>
      <c r="F130" s="93">
        <v>0</v>
      </c>
      <c r="G130" s="94">
        <v>0</v>
      </c>
      <c r="H130" s="69">
        <f t="shared" si="55"/>
        <v>2838</v>
      </c>
      <c r="I130" s="70">
        <v>2838</v>
      </c>
      <c r="J130" s="71">
        <v>0</v>
      </c>
      <c r="K130" s="93">
        <v>0</v>
      </c>
      <c r="L130" s="94">
        <v>0</v>
      </c>
      <c r="M130" s="69">
        <f t="shared" si="56"/>
        <v>2401</v>
      </c>
      <c r="N130" s="70">
        <v>2401</v>
      </c>
      <c r="O130" s="71">
        <v>0</v>
      </c>
      <c r="P130" s="95">
        <v>0</v>
      </c>
      <c r="Q130" s="96">
        <v>0</v>
      </c>
      <c r="R130" s="97">
        <f t="shared" si="57"/>
        <v>8206</v>
      </c>
      <c r="S130" s="97">
        <f t="shared" si="58"/>
        <v>0</v>
      </c>
      <c r="T130" s="72">
        <f t="shared" si="59"/>
        <v>8206</v>
      </c>
    </row>
    <row r="131" spans="1:20" ht="15.75" thickBot="1" x14ac:dyDescent="0.3">
      <c r="A131" s="76"/>
      <c r="B131" s="54"/>
      <c r="C131" s="73">
        <f>SUM(C123:C130)</f>
        <v>349261</v>
      </c>
      <c r="D131" s="73">
        <f>SUM(D123:D130)</f>
        <v>62032</v>
      </c>
      <c r="E131" s="73">
        <f>SUM(E123:E130)</f>
        <v>46599</v>
      </c>
      <c r="F131" s="73">
        <f>SUM(F123:F130)</f>
        <v>52628</v>
      </c>
      <c r="G131" s="73">
        <v>188002</v>
      </c>
      <c r="H131" s="73">
        <f>SUM(H123:H130)</f>
        <v>11435</v>
      </c>
      <c r="I131" s="73">
        <f>SUM(I123:I130)</f>
        <v>64538</v>
      </c>
      <c r="J131" s="73">
        <f>SUM(J123:J130)</f>
        <v>50386</v>
      </c>
      <c r="K131" s="73">
        <f>SUM(K123:K130)</f>
        <v>50978</v>
      </c>
      <c r="L131" s="73">
        <v>-154467</v>
      </c>
      <c r="M131" s="73">
        <f>SUM(M123:M130)</f>
        <v>345613</v>
      </c>
      <c r="N131" s="73">
        <f>SUM(N123:N130)</f>
        <v>126552</v>
      </c>
      <c r="O131" s="73">
        <f>SUM(O123:O130)</f>
        <v>103559</v>
      </c>
      <c r="P131" s="73">
        <f>SUM(P123:P130)</f>
        <v>103559</v>
      </c>
      <c r="Q131" s="73">
        <v>11943</v>
      </c>
      <c r="R131" s="73">
        <f>SUM(R123:R130)</f>
        <v>660831</v>
      </c>
      <c r="S131" s="73">
        <f>SUM(S123:S130)</f>
        <v>45478</v>
      </c>
      <c r="T131" s="73">
        <f>SUM(T123:T130)</f>
        <v>706309</v>
      </c>
    </row>
    <row r="132" spans="1:20" ht="15.75" thickBot="1" x14ac:dyDescent="0.25">
      <c r="A132" s="74"/>
      <c r="B132" s="75" t="s">
        <v>117</v>
      </c>
      <c r="C132" s="69">
        <f t="shared" ref="C132:C143" si="60">D132+E132+F132+G132</f>
        <v>0</v>
      </c>
      <c r="D132" s="70"/>
      <c r="E132" s="71"/>
      <c r="F132" s="93"/>
      <c r="G132" s="94">
        <v>0</v>
      </c>
      <c r="H132" s="69">
        <f t="shared" ref="H132:H143" si="61">I132+J132+K132+L132</f>
        <v>0</v>
      </c>
      <c r="I132" s="70"/>
      <c r="J132" s="71"/>
      <c r="K132" s="93"/>
      <c r="L132" s="94">
        <v>0</v>
      </c>
      <c r="M132" s="69">
        <f t="shared" ref="M132:M143" si="62">O132+P132+N132+Q132</f>
        <v>0</v>
      </c>
      <c r="N132" s="70"/>
      <c r="O132" s="71"/>
      <c r="P132" s="95"/>
      <c r="Q132" s="96">
        <v>0</v>
      </c>
      <c r="R132" s="97">
        <f t="shared" ref="R132:R143" si="63">+D132+E132+F132+I132+J132+K132+N132+O132+P132</f>
        <v>0</v>
      </c>
      <c r="S132" s="97">
        <f t="shared" ref="S132:S143" si="64">G132+L132+Q132</f>
        <v>0</v>
      </c>
      <c r="T132" s="72">
        <f t="shared" ref="T132:T143" si="65">+R132+S132</f>
        <v>0</v>
      </c>
    </row>
    <row r="133" spans="1:20" ht="15.75" thickBot="1" x14ac:dyDescent="0.3">
      <c r="A133" s="67">
        <v>6201</v>
      </c>
      <c r="B133" s="54" t="s">
        <v>118</v>
      </c>
      <c r="C133" s="69">
        <f t="shared" si="60"/>
        <v>0</v>
      </c>
      <c r="D133" s="70">
        <v>7395</v>
      </c>
      <c r="E133" s="71">
        <v>7395</v>
      </c>
      <c r="F133" s="93">
        <v>7395</v>
      </c>
      <c r="G133" s="94">
        <v>-22185</v>
      </c>
      <c r="H133" s="69">
        <f t="shared" si="61"/>
        <v>0</v>
      </c>
      <c r="I133" s="70">
        <v>4991</v>
      </c>
      <c r="J133" s="71">
        <v>4991</v>
      </c>
      <c r="K133" s="93">
        <v>4991</v>
      </c>
      <c r="L133" s="94">
        <v>-14973</v>
      </c>
      <c r="M133" s="69">
        <f t="shared" si="62"/>
        <v>95282</v>
      </c>
      <c r="N133" s="70">
        <v>13009</v>
      </c>
      <c r="O133" s="71">
        <v>13009</v>
      </c>
      <c r="P133" s="95">
        <v>13009</v>
      </c>
      <c r="Q133" s="96">
        <v>56255</v>
      </c>
      <c r="R133" s="97">
        <f t="shared" si="63"/>
        <v>76185</v>
      </c>
      <c r="S133" s="97">
        <f t="shared" si="64"/>
        <v>19097</v>
      </c>
      <c r="T133" s="72">
        <f t="shared" si="65"/>
        <v>95282</v>
      </c>
    </row>
    <row r="134" spans="1:20" ht="15.75" thickBot="1" x14ac:dyDescent="0.3">
      <c r="A134" s="67">
        <v>6202</v>
      </c>
      <c r="B134" s="54" t="s">
        <v>119</v>
      </c>
      <c r="C134" s="69">
        <f t="shared" si="60"/>
        <v>0</v>
      </c>
      <c r="D134" s="70">
        <v>2319</v>
      </c>
      <c r="E134" s="71">
        <v>0</v>
      </c>
      <c r="F134" s="93">
        <v>0</v>
      </c>
      <c r="G134" s="94">
        <v>-2319</v>
      </c>
      <c r="H134" s="69">
        <f t="shared" si="61"/>
        <v>0</v>
      </c>
      <c r="I134" s="70">
        <v>1753</v>
      </c>
      <c r="J134" s="71">
        <v>0</v>
      </c>
      <c r="K134" s="93">
        <v>0</v>
      </c>
      <c r="L134" s="94">
        <v>-1753</v>
      </c>
      <c r="M134" s="69">
        <f t="shared" si="62"/>
        <v>0</v>
      </c>
      <c r="N134" s="70">
        <v>3409</v>
      </c>
      <c r="O134" s="71">
        <v>0</v>
      </c>
      <c r="P134" s="95">
        <v>0</v>
      </c>
      <c r="Q134" s="96">
        <v>-3409</v>
      </c>
      <c r="R134" s="97">
        <f t="shared" si="63"/>
        <v>7481</v>
      </c>
      <c r="S134" s="97">
        <f t="shared" si="64"/>
        <v>-7481</v>
      </c>
      <c r="T134" s="72">
        <f t="shared" si="65"/>
        <v>0</v>
      </c>
    </row>
    <row r="135" spans="1:20" ht="15.75" thickBot="1" x14ac:dyDescent="0.3">
      <c r="A135" s="67">
        <v>6203</v>
      </c>
      <c r="B135" s="54" t="s">
        <v>120</v>
      </c>
      <c r="C135" s="69">
        <f t="shared" si="60"/>
        <v>0</v>
      </c>
      <c r="D135" s="70">
        <v>1047</v>
      </c>
      <c r="E135" s="71">
        <v>0</v>
      </c>
      <c r="F135" s="93">
        <v>0</v>
      </c>
      <c r="G135" s="94">
        <v>-1047</v>
      </c>
      <c r="H135" s="69">
        <f t="shared" si="61"/>
        <v>0</v>
      </c>
      <c r="I135" s="70">
        <v>779</v>
      </c>
      <c r="J135" s="71">
        <v>0</v>
      </c>
      <c r="K135" s="93">
        <v>0</v>
      </c>
      <c r="L135" s="94">
        <v>-779</v>
      </c>
      <c r="M135" s="69">
        <f t="shared" si="62"/>
        <v>0</v>
      </c>
      <c r="N135" s="70">
        <v>1896</v>
      </c>
      <c r="O135" s="71">
        <v>0</v>
      </c>
      <c r="P135" s="95">
        <v>0</v>
      </c>
      <c r="Q135" s="96">
        <v>-1896</v>
      </c>
      <c r="R135" s="97">
        <f t="shared" si="63"/>
        <v>3722</v>
      </c>
      <c r="S135" s="97">
        <f t="shared" si="64"/>
        <v>-3722</v>
      </c>
      <c r="T135" s="72">
        <f t="shared" si="65"/>
        <v>0</v>
      </c>
    </row>
    <row r="136" spans="1:20" ht="15.75" thickBot="1" x14ac:dyDescent="0.3">
      <c r="A136" s="67">
        <v>6204</v>
      </c>
      <c r="B136" s="54" t="s">
        <v>384</v>
      </c>
      <c r="C136" s="69">
        <f t="shared" si="60"/>
        <v>0</v>
      </c>
      <c r="D136" s="70">
        <v>3199</v>
      </c>
      <c r="E136" s="71">
        <v>0</v>
      </c>
      <c r="F136" s="93">
        <v>0</v>
      </c>
      <c r="G136" s="94">
        <v>-3199</v>
      </c>
      <c r="H136" s="69">
        <f t="shared" si="61"/>
        <v>0</v>
      </c>
      <c r="I136" s="70">
        <v>2346</v>
      </c>
      <c r="J136" s="71">
        <v>0</v>
      </c>
      <c r="K136" s="93">
        <v>0</v>
      </c>
      <c r="L136" s="94">
        <v>-2346</v>
      </c>
      <c r="M136" s="69">
        <f t="shared" si="62"/>
        <v>0</v>
      </c>
      <c r="N136" s="70">
        <v>4345</v>
      </c>
      <c r="O136" s="71">
        <v>0</v>
      </c>
      <c r="P136" s="95">
        <v>0</v>
      </c>
      <c r="Q136" s="96">
        <v>-4345</v>
      </c>
      <c r="R136" s="97">
        <f t="shared" si="63"/>
        <v>9890</v>
      </c>
      <c r="S136" s="97">
        <f t="shared" si="64"/>
        <v>-9890</v>
      </c>
      <c r="T136" s="72">
        <f t="shared" si="65"/>
        <v>0</v>
      </c>
    </row>
    <row r="137" spans="1:20" ht="15.75" thickBot="1" x14ac:dyDescent="0.3">
      <c r="A137" s="76">
        <v>6205</v>
      </c>
      <c r="B137" s="77" t="s">
        <v>385</v>
      </c>
      <c r="C137" s="69">
        <f t="shared" si="60"/>
        <v>0</v>
      </c>
      <c r="D137" s="70">
        <v>2632</v>
      </c>
      <c r="E137" s="71">
        <v>0</v>
      </c>
      <c r="F137" s="93">
        <v>0</v>
      </c>
      <c r="G137" s="94">
        <v>-2632</v>
      </c>
      <c r="H137" s="69">
        <f t="shared" si="61"/>
        <v>0</v>
      </c>
      <c r="I137" s="70">
        <v>2470</v>
      </c>
      <c r="J137" s="71">
        <v>0</v>
      </c>
      <c r="K137" s="93">
        <v>0</v>
      </c>
      <c r="L137" s="94">
        <v>-2470</v>
      </c>
      <c r="M137" s="69">
        <f t="shared" si="62"/>
        <v>0</v>
      </c>
      <c r="N137" s="70">
        <v>4010</v>
      </c>
      <c r="O137" s="71">
        <v>0</v>
      </c>
      <c r="P137" s="95">
        <v>0</v>
      </c>
      <c r="Q137" s="96">
        <v>-4010</v>
      </c>
      <c r="R137" s="97">
        <f t="shared" si="63"/>
        <v>9112</v>
      </c>
      <c r="S137" s="97">
        <f t="shared" si="64"/>
        <v>-9112</v>
      </c>
      <c r="T137" s="72">
        <f t="shared" si="65"/>
        <v>0</v>
      </c>
    </row>
    <row r="138" spans="1:20" ht="15.75" thickBot="1" x14ac:dyDescent="0.3">
      <c r="A138" s="76">
        <v>6206</v>
      </c>
      <c r="B138" s="77" t="s">
        <v>123</v>
      </c>
      <c r="C138" s="69">
        <f t="shared" si="60"/>
        <v>0</v>
      </c>
      <c r="D138" s="70">
        <v>228</v>
      </c>
      <c r="E138" s="71">
        <v>0</v>
      </c>
      <c r="F138" s="93">
        <v>0</v>
      </c>
      <c r="G138" s="94">
        <v>-228</v>
      </c>
      <c r="H138" s="69">
        <f t="shared" si="61"/>
        <v>0</v>
      </c>
      <c r="I138" s="70">
        <v>275</v>
      </c>
      <c r="J138" s="71">
        <v>0</v>
      </c>
      <c r="K138" s="93">
        <v>0</v>
      </c>
      <c r="L138" s="94">
        <v>-275</v>
      </c>
      <c r="M138" s="69">
        <f t="shared" si="62"/>
        <v>0</v>
      </c>
      <c r="N138" s="70">
        <v>1364</v>
      </c>
      <c r="O138" s="71">
        <v>0</v>
      </c>
      <c r="P138" s="95">
        <v>0</v>
      </c>
      <c r="Q138" s="96">
        <v>-1364</v>
      </c>
      <c r="R138" s="97">
        <f t="shared" si="63"/>
        <v>1867</v>
      </c>
      <c r="S138" s="97">
        <f t="shared" si="64"/>
        <v>-1867</v>
      </c>
      <c r="T138" s="72">
        <f t="shared" si="65"/>
        <v>0</v>
      </c>
    </row>
    <row r="139" spans="1:20" ht="15.75" thickBot="1" x14ac:dyDescent="0.3">
      <c r="A139" s="67">
        <v>6207</v>
      </c>
      <c r="B139" s="54" t="s">
        <v>124</v>
      </c>
      <c r="C139" s="69">
        <f t="shared" si="60"/>
        <v>928</v>
      </c>
      <c r="D139" s="70">
        <v>12940</v>
      </c>
      <c r="E139" s="71">
        <v>12940</v>
      </c>
      <c r="F139" s="93">
        <v>12940</v>
      </c>
      <c r="G139" s="94">
        <v>-37892</v>
      </c>
      <c r="H139" s="69">
        <f t="shared" si="61"/>
        <v>1763</v>
      </c>
      <c r="I139" s="70">
        <v>12865</v>
      </c>
      <c r="J139" s="71">
        <v>12865</v>
      </c>
      <c r="K139" s="93">
        <v>12865</v>
      </c>
      <c r="L139" s="94">
        <v>-36832</v>
      </c>
      <c r="M139" s="69">
        <f t="shared" si="62"/>
        <v>0</v>
      </c>
      <c r="N139" s="70">
        <v>24174</v>
      </c>
      <c r="O139" s="71">
        <v>24174</v>
      </c>
      <c r="P139" s="95">
        <v>24174</v>
      </c>
      <c r="Q139" s="96">
        <v>-72522</v>
      </c>
      <c r="R139" s="97">
        <f t="shared" si="63"/>
        <v>149937</v>
      </c>
      <c r="S139" s="97">
        <f t="shared" si="64"/>
        <v>-147246</v>
      </c>
      <c r="T139" s="72">
        <f t="shared" si="65"/>
        <v>2691</v>
      </c>
    </row>
    <row r="140" spans="1:20" ht="15.75" thickBot="1" x14ac:dyDescent="0.3">
      <c r="A140" s="67">
        <v>6208</v>
      </c>
      <c r="B140" s="54" t="s">
        <v>386</v>
      </c>
      <c r="C140" s="69">
        <f t="shared" si="60"/>
        <v>0</v>
      </c>
      <c r="D140" s="70">
        <v>904</v>
      </c>
      <c r="E140" s="71">
        <v>0</v>
      </c>
      <c r="F140" s="93">
        <v>0</v>
      </c>
      <c r="G140" s="94">
        <v>-904</v>
      </c>
      <c r="H140" s="69">
        <f t="shared" si="61"/>
        <v>0</v>
      </c>
      <c r="I140" s="70">
        <v>763</v>
      </c>
      <c r="J140" s="71">
        <v>0</v>
      </c>
      <c r="K140" s="93">
        <v>0</v>
      </c>
      <c r="L140" s="94">
        <v>-763</v>
      </c>
      <c r="M140" s="69">
        <f t="shared" si="62"/>
        <v>0</v>
      </c>
      <c r="N140" s="70">
        <v>1551</v>
      </c>
      <c r="O140" s="71">
        <v>0</v>
      </c>
      <c r="P140" s="95">
        <v>0</v>
      </c>
      <c r="Q140" s="96">
        <v>-1551</v>
      </c>
      <c r="R140" s="97">
        <f t="shared" si="63"/>
        <v>3218</v>
      </c>
      <c r="S140" s="97">
        <f t="shared" si="64"/>
        <v>-3218</v>
      </c>
      <c r="T140" s="72">
        <f t="shared" si="65"/>
        <v>0</v>
      </c>
    </row>
    <row r="141" spans="1:20" ht="15.75" thickBot="1" x14ac:dyDescent="0.3">
      <c r="A141" s="67">
        <v>6209</v>
      </c>
      <c r="B141" s="54" t="s">
        <v>387</v>
      </c>
      <c r="C141" s="69">
        <f t="shared" si="60"/>
        <v>144990</v>
      </c>
      <c r="D141" s="70">
        <v>31726</v>
      </c>
      <c r="E141" s="71">
        <v>31726</v>
      </c>
      <c r="F141" s="93">
        <v>31726</v>
      </c>
      <c r="G141" s="94">
        <v>49812</v>
      </c>
      <c r="H141" s="69">
        <f t="shared" si="61"/>
        <v>232330</v>
      </c>
      <c r="I141" s="70">
        <v>35961</v>
      </c>
      <c r="J141" s="71">
        <v>35961</v>
      </c>
      <c r="K141" s="93">
        <v>35961</v>
      </c>
      <c r="L141" s="94">
        <v>124447</v>
      </c>
      <c r="M141" s="69">
        <f t="shared" si="62"/>
        <v>365542</v>
      </c>
      <c r="N141" s="70">
        <v>59347</v>
      </c>
      <c r="O141" s="71">
        <v>59347</v>
      </c>
      <c r="P141" s="95">
        <v>59347</v>
      </c>
      <c r="Q141" s="96">
        <v>187501</v>
      </c>
      <c r="R141" s="97">
        <f t="shared" si="63"/>
        <v>381102</v>
      </c>
      <c r="S141" s="97">
        <f t="shared" si="64"/>
        <v>361760</v>
      </c>
      <c r="T141" s="72">
        <f t="shared" si="65"/>
        <v>742862</v>
      </c>
    </row>
    <row r="142" spans="1:20" ht="15.75" thickBot="1" x14ac:dyDescent="0.3">
      <c r="A142" s="67">
        <v>6210</v>
      </c>
      <c r="B142" s="54" t="s">
        <v>127</v>
      </c>
      <c r="C142" s="69">
        <f t="shared" si="60"/>
        <v>762</v>
      </c>
      <c r="D142" s="70">
        <v>495</v>
      </c>
      <c r="E142" s="71">
        <v>0</v>
      </c>
      <c r="F142" s="93">
        <v>0</v>
      </c>
      <c r="G142" s="94">
        <v>267</v>
      </c>
      <c r="H142" s="69">
        <f t="shared" si="61"/>
        <v>0</v>
      </c>
      <c r="I142" s="70">
        <v>227</v>
      </c>
      <c r="J142" s="71">
        <v>0</v>
      </c>
      <c r="K142" s="93">
        <v>0</v>
      </c>
      <c r="L142" s="94">
        <v>-227</v>
      </c>
      <c r="M142" s="69">
        <f t="shared" si="62"/>
        <v>0</v>
      </c>
      <c r="N142" s="70">
        <v>2594</v>
      </c>
      <c r="O142" s="71">
        <v>0</v>
      </c>
      <c r="P142" s="95">
        <v>0</v>
      </c>
      <c r="Q142" s="96">
        <v>-2594</v>
      </c>
      <c r="R142" s="97">
        <f t="shared" si="63"/>
        <v>3316</v>
      </c>
      <c r="S142" s="97">
        <f t="shared" si="64"/>
        <v>-2554</v>
      </c>
      <c r="T142" s="72">
        <f t="shared" si="65"/>
        <v>762</v>
      </c>
    </row>
    <row r="143" spans="1:20" ht="15" x14ac:dyDescent="0.25">
      <c r="A143" s="67">
        <v>6211</v>
      </c>
      <c r="B143" s="54" t="s">
        <v>128</v>
      </c>
      <c r="C143" s="69">
        <f t="shared" si="60"/>
        <v>0</v>
      </c>
      <c r="D143" s="70">
        <v>1153</v>
      </c>
      <c r="E143" s="71">
        <v>0</v>
      </c>
      <c r="F143" s="93">
        <v>0</v>
      </c>
      <c r="G143" s="94">
        <v>-1153</v>
      </c>
      <c r="H143" s="69">
        <f t="shared" si="61"/>
        <v>0</v>
      </c>
      <c r="I143" s="70">
        <v>611</v>
      </c>
      <c r="J143" s="71">
        <v>0</v>
      </c>
      <c r="K143" s="93">
        <v>0</v>
      </c>
      <c r="L143" s="94">
        <v>-611</v>
      </c>
      <c r="M143" s="69">
        <f t="shared" si="62"/>
        <v>0</v>
      </c>
      <c r="N143" s="70">
        <v>1461</v>
      </c>
      <c r="O143" s="71">
        <v>0</v>
      </c>
      <c r="P143" s="95">
        <v>0</v>
      </c>
      <c r="Q143" s="96">
        <v>-1461</v>
      </c>
      <c r="R143" s="97">
        <f t="shared" si="63"/>
        <v>3225</v>
      </c>
      <c r="S143" s="97">
        <f t="shared" si="64"/>
        <v>-3225</v>
      </c>
      <c r="T143" s="72">
        <f t="shared" si="65"/>
        <v>0</v>
      </c>
    </row>
    <row r="144" spans="1:20" ht="15.75" thickBot="1" x14ac:dyDescent="0.3">
      <c r="A144" s="53"/>
      <c r="B144" s="54"/>
      <c r="C144" s="73">
        <f>SUM(C133:C143)</f>
        <v>146680</v>
      </c>
      <c r="D144" s="73">
        <f>SUM(D133:D143)</f>
        <v>64038</v>
      </c>
      <c r="E144" s="73">
        <f>SUM(E133:E143)</f>
        <v>52061</v>
      </c>
      <c r="F144" s="73">
        <f>SUM(F133:F143)</f>
        <v>52061</v>
      </c>
      <c r="G144" s="73">
        <v>-21480</v>
      </c>
      <c r="H144" s="73">
        <f>SUM(H133:H143)</f>
        <v>234093</v>
      </c>
      <c r="I144" s="73">
        <f>SUM(I133:I143)</f>
        <v>63041</v>
      </c>
      <c r="J144" s="73">
        <f>SUM(J133:J143)</f>
        <v>53817</v>
      </c>
      <c r="K144" s="73">
        <f>SUM(K133:K143)</f>
        <v>53817</v>
      </c>
      <c r="L144" s="73">
        <v>63418</v>
      </c>
      <c r="M144" s="73">
        <f>SUM(M133:M143)</f>
        <v>460824</v>
      </c>
      <c r="N144" s="73">
        <f>SUM(N133:N143)</f>
        <v>117160</v>
      </c>
      <c r="O144" s="73">
        <f>SUM(O133:O143)</f>
        <v>96530</v>
      </c>
      <c r="P144" s="73">
        <f>SUM(P133:P143)</f>
        <v>96530</v>
      </c>
      <c r="Q144" s="73">
        <v>150604</v>
      </c>
      <c r="R144" s="73">
        <f>SUM(R133:R143)</f>
        <v>649055</v>
      </c>
      <c r="S144" s="73">
        <f>SUM(S133:S143)</f>
        <v>192542</v>
      </c>
      <c r="T144" s="73">
        <f>SUM(T133:T143)</f>
        <v>841597</v>
      </c>
    </row>
    <row r="145" spans="1:20" ht="15.75" thickBot="1" x14ac:dyDescent="0.3">
      <c r="A145" s="53"/>
      <c r="B145" s="75" t="s">
        <v>129</v>
      </c>
      <c r="C145" s="69">
        <f t="shared" ref="C145:C157" si="66">D145+E145+F145+G145</f>
        <v>0</v>
      </c>
      <c r="D145" s="70"/>
      <c r="E145" s="71"/>
      <c r="F145" s="93"/>
      <c r="G145" s="94">
        <v>0</v>
      </c>
      <c r="H145" s="69">
        <f t="shared" ref="H145:H157" si="67">I145+J145+K145+L145</f>
        <v>0</v>
      </c>
      <c r="I145" s="70"/>
      <c r="J145" s="71"/>
      <c r="K145" s="93"/>
      <c r="L145" s="94">
        <v>0</v>
      </c>
      <c r="M145" s="69">
        <f t="shared" ref="M145:M157" si="68">O145+P145+N145+Q145</f>
        <v>0</v>
      </c>
      <c r="N145" s="70"/>
      <c r="O145" s="71"/>
      <c r="P145" s="95"/>
      <c r="Q145" s="96">
        <v>0</v>
      </c>
      <c r="R145" s="97">
        <f t="shared" ref="R145:R157" si="69">+D145+E145+F145+I145+J145+K145+N145+O145+P145</f>
        <v>0</v>
      </c>
      <c r="S145" s="97">
        <f t="shared" ref="S145:S157" si="70">G145+L145+Q145</f>
        <v>0</v>
      </c>
      <c r="T145" s="72">
        <f t="shared" ref="T145:T157" si="71">+R145+S145</f>
        <v>0</v>
      </c>
    </row>
    <row r="146" spans="1:20" ht="15.75" thickBot="1" x14ac:dyDescent="0.3">
      <c r="A146" s="67">
        <v>6301</v>
      </c>
      <c r="B146" s="54" t="s">
        <v>130</v>
      </c>
      <c r="C146" s="69">
        <f t="shared" si="66"/>
        <v>1339</v>
      </c>
      <c r="D146" s="70">
        <v>1339</v>
      </c>
      <c r="E146" s="71">
        <v>0</v>
      </c>
      <c r="F146" s="93">
        <v>0</v>
      </c>
      <c r="G146" s="94">
        <v>0</v>
      </c>
      <c r="H146" s="69">
        <f t="shared" si="67"/>
        <v>1177</v>
      </c>
      <c r="I146" s="70">
        <v>1177</v>
      </c>
      <c r="J146" s="71">
        <v>0</v>
      </c>
      <c r="K146" s="93">
        <v>0</v>
      </c>
      <c r="L146" s="94">
        <v>0</v>
      </c>
      <c r="M146" s="69">
        <f t="shared" si="68"/>
        <v>3331</v>
      </c>
      <c r="N146" s="70">
        <v>3331</v>
      </c>
      <c r="O146" s="71">
        <v>0</v>
      </c>
      <c r="P146" s="95">
        <v>0</v>
      </c>
      <c r="Q146" s="96">
        <v>0</v>
      </c>
      <c r="R146" s="97">
        <f t="shared" si="69"/>
        <v>5847</v>
      </c>
      <c r="S146" s="97">
        <f t="shared" si="70"/>
        <v>0</v>
      </c>
      <c r="T146" s="72">
        <f t="shared" si="71"/>
        <v>5847</v>
      </c>
    </row>
    <row r="147" spans="1:20" ht="15.75" thickBot="1" x14ac:dyDescent="0.3">
      <c r="A147" s="67">
        <v>6302</v>
      </c>
      <c r="B147" s="54" t="s">
        <v>131</v>
      </c>
      <c r="C147" s="69">
        <f t="shared" si="66"/>
        <v>3410</v>
      </c>
      <c r="D147" s="70">
        <v>2027</v>
      </c>
      <c r="E147" s="71">
        <v>2027</v>
      </c>
      <c r="F147" s="93">
        <v>2027</v>
      </c>
      <c r="G147" s="94">
        <v>-2671</v>
      </c>
      <c r="H147" s="69">
        <f t="shared" si="67"/>
        <v>14956</v>
      </c>
      <c r="I147" s="70">
        <v>1789</v>
      </c>
      <c r="J147" s="71">
        <v>1789</v>
      </c>
      <c r="K147" s="93">
        <v>1789</v>
      </c>
      <c r="L147" s="94">
        <v>9589</v>
      </c>
      <c r="M147" s="69">
        <f t="shared" si="68"/>
        <v>25645</v>
      </c>
      <c r="N147" s="70">
        <v>5051</v>
      </c>
      <c r="O147" s="71">
        <v>5051</v>
      </c>
      <c r="P147" s="95">
        <v>5051</v>
      </c>
      <c r="Q147" s="96">
        <v>10492</v>
      </c>
      <c r="R147" s="97">
        <f t="shared" si="69"/>
        <v>26601</v>
      </c>
      <c r="S147" s="97">
        <f t="shared" si="70"/>
        <v>17410</v>
      </c>
      <c r="T147" s="72">
        <f t="shared" si="71"/>
        <v>44011</v>
      </c>
    </row>
    <row r="148" spans="1:20" ht="15.75" thickBot="1" x14ac:dyDescent="0.3">
      <c r="A148" s="76">
        <v>6303</v>
      </c>
      <c r="B148" s="77" t="s">
        <v>132</v>
      </c>
      <c r="C148" s="69">
        <f t="shared" si="66"/>
        <v>0</v>
      </c>
      <c r="D148" s="70">
        <v>2910</v>
      </c>
      <c r="E148" s="71">
        <v>0</v>
      </c>
      <c r="F148" s="93">
        <v>0</v>
      </c>
      <c r="G148" s="94">
        <v>-2910</v>
      </c>
      <c r="H148" s="69">
        <f t="shared" si="67"/>
        <v>0</v>
      </c>
      <c r="I148" s="70">
        <v>1307</v>
      </c>
      <c r="J148" s="71">
        <v>0</v>
      </c>
      <c r="K148" s="93">
        <v>0</v>
      </c>
      <c r="L148" s="94">
        <v>-1307</v>
      </c>
      <c r="M148" s="69">
        <f t="shared" si="68"/>
        <v>0</v>
      </c>
      <c r="N148" s="70">
        <v>5159</v>
      </c>
      <c r="O148" s="71">
        <v>0</v>
      </c>
      <c r="P148" s="95">
        <v>0</v>
      </c>
      <c r="Q148" s="96">
        <v>-5159</v>
      </c>
      <c r="R148" s="97">
        <f t="shared" si="69"/>
        <v>9376</v>
      </c>
      <c r="S148" s="97">
        <f t="shared" si="70"/>
        <v>-9376</v>
      </c>
      <c r="T148" s="72">
        <f t="shared" si="71"/>
        <v>0</v>
      </c>
    </row>
    <row r="149" spans="1:20" ht="15.75" thickBot="1" x14ac:dyDescent="0.3">
      <c r="A149" s="67">
        <v>6304</v>
      </c>
      <c r="B149" s="54" t="s">
        <v>388</v>
      </c>
      <c r="C149" s="69">
        <f t="shared" si="66"/>
        <v>9444</v>
      </c>
      <c r="D149" s="70">
        <v>22813</v>
      </c>
      <c r="E149" s="71">
        <v>0</v>
      </c>
      <c r="F149" s="93">
        <v>0</v>
      </c>
      <c r="G149" s="94">
        <v>-13369</v>
      </c>
      <c r="H149" s="69">
        <f t="shared" si="67"/>
        <v>4668</v>
      </c>
      <c r="I149" s="70">
        <v>24221</v>
      </c>
      <c r="J149" s="71">
        <v>0</v>
      </c>
      <c r="K149" s="93">
        <v>0</v>
      </c>
      <c r="L149" s="94">
        <v>-19553</v>
      </c>
      <c r="M149" s="69">
        <f t="shared" si="68"/>
        <v>5016</v>
      </c>
      <c r="N149" s="70">
        <v>25613</v>
      </c>
      <c r="O149" s="71">
        <v>0</v>
      </c>
      <c r="P149" s="95">
        <v>0</v>
      </c>
      <c r="Q149" s="96">
        <v>-20597</v>
      </c>
      <c r="R149" s="97">
        <f t="shared" si="69"/>
        <v>72647</v>
      </c>
      <c r="S149" s="97">
        <f t="shared" si="70"/>
        <v>-53519</v>
      </c>
      <c r="T149" s="72">
        <f t="shared" si="71"/>
        <v>19128</v>
      </c>
    </row>
    <row r="150" spans="1:20" ht="15.75" thickBot="1" x14ac:dyDescent="0.3">
      <c r="A150" s="67">
        <v>6305</v>
      </c>
      <c r="B150" s="54" t="s">
        <v>134</v>
      </c>
      <c r="C150" s="69">
        <f t="shared" si="66"/>
        <v>0</v>
      </c>
      <c r="D150" s="70">
        <v>1494</v>
      </c>
      <c r="E150" s="71">
        <v>0</v>
      </c>
      <c r="F150" s="93">
        <v>0</v>
      </c>
      <c r="G150" s="94">
        <v>-1494</v>
      </c>
      <c r="H150" s="69">
        <f t="shared" si="67"/>
        <v>0</v>
      </c>
      <c r="I150" s="70">
        <v>699</v>
      </c>
      <c r="J150" s="71">
        <v>0</v>
      </c>
      <c r="K150" s="93">
        <v>0</v>
      </c>
      <c r="L150" s="94">
        <v>-699</v>
      </c>
      <c r="M150" s="69">
        <f t="shared" si="68"/>
        <v>403</v>
      </c>
      <c r="N150" s="70">
        <v>1952</v>
      </c>
      <c r="O150" s="71">
        <v>0</v>
      </c>
      <c r="P150" s="95">
        <v>0</v>
      </c>
      <c r="Q150" s="96">
        <v>-1549</v>
      </c>
      <c r="R150" s="97">
        <f t="shared" si="69"/>
        <v>4145</v>
      </c>
      <c r="S150" s="97">
        <f t="shared" si="70"/>
        <v>-3742</v>
      </c>
      <c r="T150" s="72">
        <f t="shared" si="71"/>
        <v>403</v>
      </c>
    </row>
    <row r="151" spans="1:20" ht="15.75" thickBot="1" x14ac:dyDescent="0.3">
      <c r="A151" s="67">
        <v>6306</v>
      </c>
      <c r="B151" s="54" t="s">
        <v>135</v>
      </c>
      <c r="C151" s="69">
        <f t="shared" si="66"/>
        <v>675338</v>
      </c>
      <c r="D151" s="70">
        <v>86478</v>
      </c>
      <c r="E151" s="71">
        <v>86478</v>
      </c>
      <c r="F151" s="93">
        <v>86478</v>
      </c>
      <c r="G151" s="94">
        <v>415904</v>
      </c>
      <c r="H151" s="69">
        <f t="shared" si="67"/>
        <v>244201</v>
      </c>
      <c r="I151" s="70">
        <v>75908</v>
      </c>
      <c r="J151" s="71">
        <v>75908</v>
      </c>
      <c r="K151" s="93">
        <v>75908</v>
      </c>
      <c r="L151" s="94">
        <v>16477</v>
      </c>
      <c r="M151" s="69">
        <f t="shared" si="68"/>
        <v>489142</v>
      </c>
      <c r="N151" s="70">
        <v>111056</v>
      </c>
      <c r="O151" s="71">
        <v>111056</v>
      </c>
      <c r="P151" s="95">
        <v>111056</v>
      </c>
      <c r="Q151" s="96">
        <v>155974</v>
      </c>
      <c r="R151" s="97">
        <f t="shared" si="69"/>
        <v>820326</v>
      </c>
      <c r="S151" s="97">
        <f t="shared" si="70"/>
        <v>588355</v>
      </c>
      <c r="T151" s="72">
        <f t="shared" si="71"/>
        <v>1408681</v>
      </c>
    </row>
    <row r="152" spans="1:20" ht="15.75" thickBot="1" x14ac:dyDescent="0.3">
      <c r="A152" s="67">
        <v>6307</v>
      </c>
      <c r="B152" s="54" t="s">
        <v>136</v>
      </c>
      <c r="C152" s="69">
        <f t="shared" si="66"/>
        <v>1918</v>
      </c>
      <c r="D152" s="70">
        <v>10870</v>
      </c>
      <c r="E152" s="71">
        <v>0</v>
      </c>
      <c r="F152" s="93">
        <v>0</v>
      </c>
      <c r="G152" s="94">
        <v>-8952</v>
      </c>
      <c r="H152" s="69">
        <f t="shared" si="67"/>
        <v>3107</v>
      </c>
      <c r="I152" s="70">
        <v>10181</v>
      </c>
      <c r="J152" s="71">
        <v>0</v>
      </c>
      <c r="K152" s="93">
        <v>0</v>
      </c>
      <c r="L152" s="94">
        <v>-7074</v>
      </c>
      <c r="M152" s="69">
        <f t="shared" si="68"/>
        <v>0</v>
      </c>
      <c r="N152" s="70">
        <v>22367</v>
      </c>
      <c r="O152" s="71">
        <v>0</v>
      </c>
      <c r="P152" s="95">
        <v>0</v>
      </c>
      <c r="Q152" s="96">
        <v>-22367</v>
      </c>
      <c r="R152" s="97">
        <f t="shared" si="69"/>
        <v>43418</v>
      </c>
      <c r="S152" s="97">
        <f t="shared" si="70"/>
        <v>-38393</v>
      </c>
      <c r="T152" s="72">
        <f t="shared" si="71"/>
        <v>5025</v>
      </c>
    </row>
    <row r="153" spans="1:20" ht="15.75" thickBot="1" x14ac:dyDescent="0.3">
      <c r="A153" s="67">
        <v>6308</v>
      </c>
      <c r="B153" s="54" t="s">
        <v>137</v>
      </c>
      <c r="C153" s="69">
        <f t="shared" si="66"/>
        <v>0</v>
      </c>
      <c r="D153" s="70">
        <v>11045</v>
      </c>
      <c r="E153" s="71">
        <v>0</v>
      </c>
      <c r="F153" s="93">
        <v>0</v>
      </c>
      <c r="G153" s="94">
        <v>-11045</v>
      </c>
      <c r="H153" s="69">
        <f t="shared" si="67"/>
        <v>4849</v>
      </c>
      <c r="I153" s="70">
        <v>5495</v>
      </c>
      <c r="J153" s="71">
        <v>0</v>
      </c>
      <c r="K153" s="93">
        <v>0</v>
      </c>
      <c r="L153" s="94">
        <v>-646</v>
      </c>
      <c r="M153" s="69">
        <f t="shared" si="68"/>
        <v>0</v>
      </c>
      <c r="N153" s="70">
        <v>12083</v>
      </c>
      <c r="O153" s="71">
        <v>0</v>
      </c>
      <c r="P153" s="95">
        <v>0</v>
      </c>
      <c r="Q153" s="96">
        <v>-12083</v>
      </c>
      <c r="R153" s="97">
        <f t="shared" si="69"/>
        <v>28623</v>
      </c>
      <c r="S153" s="97">
        <f t="shared" si="70"/>
        <v>-23774</v>
      </c>
      <c r="T153" s="72">
        <f t="shared" si="71"/>
        <v>4849</v>
      </c>
    </row>
    <row r="154" spans="1:20" ht="15.75" thickBot="1" x14ac:dyDescent="0.3">
      <c r="A154" s="67">
        <v>6309</v>
      </c>
      <c r="B154" s="54" t="s">
        <v>389</v>
      </c>
      <c r="C154" s="69">
        <f t="shared" si="66"/>
        <v>0</v>
      </c>
      <c r="D154" s="70">
        <v>6549</v>
      </c>
      <c r="E154" s="71">
        <v>0</v>
      </c>
      <c r="F154" s="93">
        <v>0</v>
      </c>
      <c r="G154" s="94">
        <v>-6549</v>
      </c>
      <c r="H154" s="69">
        <f t="shared" si="67"/>
        <v>0</v>
      </c>
      <c r="I154" s="70">
        <v>4806</v>
      </c>
      <c r="J154" s="71">
        <v>0</v>
      </c>
      <c r="K154" s="93">
        <v>0</v>
      </c>
      <c r="L154" s="94">
        <v>-4806</v>
      </c>
      <c r="M154" s="69">
        <f t="shared" si="68"/>
        <v>0</v>
      </c>
      <c r="N154" s="70">
        <v>5754</v>
      </c>
      <c r="O154" s="71">
        <v>0</v>
      </c>
      <c r="P154" s="95">
        <v>0</v>
      </c>
      <c r="Q154" s="96">
        <v>-5754</v>
      </c>
      <c r="R154" s="97">
        <f t="shared" si="69"/>
        <v>17109</v>
      </c>
      <c r="S154" s="97">
        <f t="shared" si="70"/>
        <v>-17109</v>
      </c>
      <c r="T154" s="72">
        <f t="shared" si="71"/>
        <v>0</v>
      </c>
    </row>
    <row r="155" spans="1:20" ht="15.75" thickBot="1" x14ac:dyDescent="0.3">
      <c r="A155" s="67">
        <v>6310</v>
      </c>
      <c r="B155" s="54" t="s">
        <v>390</v>
      </c>
      <c r="C155" s="69">
        <f t="shared" si="66"/>
        <v>21479</v>
      </c>
      <c r="D155" s="70">
        <v>13073</v>
      </c>
      <c r="E155" s="71">
        <v>13073</v>
      </c>
      <c r="F155" s="93">
        <v>13073</v>
      </c>
      <c r="G155" s="94">
        <v>-17740</v>
      </c>
      <c r="H155" s="69">
        <f t="shared" si="67"/>
        <v>1457</v>
      </c>
      <c r="I155" s="70">
        <v>7197</v>
      </c>
      <c r="J155" s="71">
        <v>7197</v>
      </c>
      <c r="K155" s="93">
        <v>7197</v>
      </c>
      <c r="L155" s="94">
        <v>-20134</v>
      </c>
      <c r="M155" s="69">
        <f t="shared" si="68"/>
        <v>5818</v>
      </c>
      <c r="N155" s="70">
        <v>14234</v>
      </c>
      <c r="O155" s="71">
        <v>14234</v>
      </c>
      <c r="P155" s="95">
        <v>14234</v>
      </c>
      <c r="Q155" s="96">
        <v>-36884</v>
      </c>
      <c r="R155" s="97">
        <f t="shared" si="69"/>
        <v>103512</v>
      </c>
      <c r="S155" s="97">
        <f t="shared" si="70"/>
        <v>-74758</v>
      </c>
      <c r="T155" s="72">
        <f t="shared" si="71"/>
        <v>28754</v>
      </c>
    </row>
    <row r="156" spans="1:20" ht="15.75" thickBot="1" x14ac:dyDescent="0.3">
      <c r="A156" s="67">
        <v>6311</v>
      </c>
      <c r="B156" s="54" t="s">
        <v>391</v>
      </c>
      <c r="C156" s="69">
        <f t="shared" si="66"/>
        <v>30</v>
      </c>
      <c r="D156" s="70">
        <v>1578</v>
      </c>
      <c r="E156" s="71">
        <v>0</v>
      </c>
      <c r="F156" s="93">
        <v>0</v>
      </c>
      <c r="G156" s="94">
        <v>-1548</v>
      </c>
      <c r="H156" s="69">
        <f t="shared" si="67"/>
        <v>0</v>
      </c>
      <c r="I156" s="70">
        <v>1187</v>
      </c>
      <c r="J156" s="71">
        <v>0</v>
      </c>
      <c r="K156" s="93">
        <v>0</v>
      </c>
      <c r="L156" s="94">
        <v>-1187</v>
      </c>
      <c r="M156" s="69">
        <f t="shared" si="68"/>
        <v>0</v>
      </c>
      <c r="N156" s="70">
        <v>2710</v>
      </c>
      <c r="O156" s="71">
        <v>0</v>
      </c>
      <c r="P156" s="95">
        <v>0</v>
      </c>
      <c r="Q156" s="96">
        <v>-2710</v>
      </c>
      <c r="R156" s="97">
        <f t="shared" si="69"/>
        <v>5475</v>
      </c>
      <c r="S156" s="97">
        <f t="shared" si="70"/>
        <v>-5445</v>
      </c>
      <c r="T156" s="72">
        <f t="shared" si="71"/>
        <v>30</v>
      </c>
    </row>
    <row r="157" spans="1:20" ht="15" x14ac:dyDescent="0.25">
      <c r="A157" s="67">
        <v>6312</v>
      </c>
      <c r="B157" s="54" t="s">
        <v>392</v>
      </c>
      <c r="C157" s="69">
        <f t="shared" si="66"/>
        <v>0</v>
      </c>
      <c r="D157" s="70">
        <v>1357</v>
      </c>
      <c r="E157" s="71">
        <v>0</v>
      </c>
      <c r="F157" s="93">
        <v>0</v>
      </c>
      <c r="G157" s="94">
        <v>-1357</v>
      </c>
      <c r="H157" s="69">
        <f t="shared" si="67"/>
        <v>0</v>
      </c>
      <c r="I157" s="70">
        <v>1316</v>
      </c>
      <c r="J157" s="71">
        <v>0</v>
      </c>
      <c r="K157" s="93">
        <v>0</v>
      </c>
      <c r="L157" s="94">
        <v>-1316</v>
      </c>
      <c r="M157" s="69">
        <f t="shared" si="68"/>
        <v>0</v>
      </c>
      <c r="N157" s="70">
        <v>1927</v>
      </c>
      <c r="O157" s="71">
        <v>0</v>
      </c>
      <c r="P157" s="95">
        <v>0</v>
      </c>
      <c r="Q157" s="96">
        <v>-1927</v>
      </c>
      <c r="R157" s="97">
        <f t="shared" si="69"/>
        <v>4600</v>
      </c>
      <c r="S157" s="97">
        <f t="shared" si="70"/>
        <v>-4600</v>
      </c>
      <c r="T157" s="72">
        <f t="shared" si="71"/>
        <v>0</v>
      </c>
    </row>
    <row r="158" spans="1:20" ht="15.75" thickBot="1" x14ac:dyDescent="0.3">
      <c r="A158" s="67"/>
      <c r="B158" s="54"/>
      <c r="C158" s="73">
        <f>SUM(C146:C157)</f>
        <v>712958</v>
      </c>
      <c r="D158" s="73">
        <f>SUM(D146:D157)</f>
        <v>161533</v>
      </c>
      <c r="E158" s="73">
        <f>SUM(E146:E157)</f>
        <v>101578</v>
      </c>
      <c r="F158" s="73">
        <f>SUM(F146:F157)</f>
        <v>101578</v>
      </c>
      <c r="G158" s="73">
        <v>348269</v>
      </c>
      <c r="H158" s="73">
        <f>SUM(H146:H157)</f>
        <v>274415</v>
      </c>
      <c r="I158" s="73">
        <f>SUM(I146:I157)</f>
        <v>135283</v>
      </c>
      <c r="J158" s="73">
        <f>SUM(J146:J157)</f>
        <v>84894</v>
      </c>
      <c r="K158" s="73">
        <f>SUM(K146:K157)</f>
        <v>84894</v>
      </c>
      <c r="L158" s="73">
        <v>-30656</v>
      </c>
      <c r="M158" s="73">
        <f>SUM(M146:M157)</f>
        <v>529355</v>
      </c>
      <c r="N158" s="73">
        <f>SUM(N146:N157)</f>
        <v>211237</v>
      </c>
      <c r="O158" s="73">
        <f>SUM(O146:O157)</f>
        <v>130341</v>
      </c>
      <c r="P158" s="73">
        <f>SUM(P146:P157)</f>
        <v>130341</v>
      </c>
      <c r="Q158" s="73">
        <v>57436</v>
      </c>
      <c r="R158" s="73">
        <f>SUM(R146:R157)</f>
        <v>1141679</v>
      </c>
      <c r="S158" s="73">
        <f>SUM(S146:S157)</f>
        <v>375049</v>
      </c>
      <c r="T158" s="73">
        <f>SUM(T146:T157)</f>
        <v>1516728</v>
      </c>
    </row>
    <row r="159" spans="1:20" ht="15.75" thickBot="1" x14ac:dyDescent="0.3">
      <c r="A159" s="53"/>
      <c r="B159" s="75" t="s">
        <v>141</v>
      </c>
      <c r="C159" s="69">
        <f t="shared" ref="C159:C165" si="72">D159+E159+F159+G159</f>
        <v>0</v>
      </c>
      <c r="D159" s="70"/>
      <c r="E159" s="71"/>
      <c r="F159" s="93"/>
      <c r="G159" s="94">
        <v>0</v>
      </c>
      <c r="H159" s="69">
        <f t="shared" ref="H159:H165" si="73">I159+J159+K159+L159</f>
        <v>0</v>
      </c>
      <c r="I159" s="70"/>
      <c r="J159" s="71"/>
      <c r="K159" s="93"/>
      <c r="L159" s="94">
        <v>0</v>
      </c>
      <c r="M159" s="69">
        <f t="shared" ref="M159:M165" si="74">O159+P159+N159+Q159</f>
        <v>0</v>
      </c>
      <c r="N159" s="70"/>
      <c r="O159" s="71"/>
      <c r="P159" s="95"/>
      <c r="Q159" s="96">
        <v>0</v>
      </c>
      <c r="R159" s="97">
        <f t="shared" ref="R159:R165" si="75">+D159+E159+F159+I159+J159+K159+N159+O159+P159</f>
        <v>0</v>
      </c>
      <c r="S159" s="97">
        <f t="shared" ref="S159:S165" si="76">G159+L159+Q159</f>
        <v>0</v>
      </c>
      <c r="T159" s="72">
        <f t="shared" ref="T159:T165" si="77">+R159+S159</f>
        <v>0</v>
      </c>
    </row>
    <row r="160" spans="1:20" ht="15.75" thickBot="1" x14ac:dyDescent="0.3">
      <c r="A160" s="67">
        <v>6401</v>
      </c>
      <c r="B160" s="54" t="s">
        <v>142</v>
      </c>
      <c r="C160" s="69">
        <f t="shared" si="72"/>
        <v>0</v>
      </c>
      <c r="D160" s="70">
        <v>2023</v>
      </c>
      <c r="E160" s="71">
        <v>0</v>
      </c>
      <c r="F160" s="93">
        <v>0</v>
      </c>
      <c r="G160" s="94">
        <v>-2023</v>
      </c>
      <c r="H160" s="69">
        <f t="shared" si="73"/>
        <v>0</v>
      </c>
      <c r="I160" s="70">
        <v>1822</v>
      </c>
      <c r="J160" s="71">
        <v>0</v>
      </c>
      <c r="K160" s="93">
        <v>0</v>
      </c>
      <c r="L160" s="94">
        <v>-1822</v>
      </c>
      <c r="M160" s="69">
        <f t="shared" si="74"/>
        <v>0</v>
      </c>
      <c r="N160" s="70">
        <v>4943</v>
      </c>
      <c r="O160" s="71">
        <v>0</v>
      </c>
      <c r="P160" s="95">
        <v>0</v>
      </c>
      <c r="Q160" s="96">
        <v>-4943</v>
      </c>
      <c r="R160" s="97">
        <f t="shared" si="75"/>
        <v>8788</v>
      </c>
      <c r="S160" s="97">
        <f t="shared" si="76"/>
        <v>-8788</v>
      </c>
      <c r="T160" s="72">
        <f t="shared" si="77"/>
        <v>0</v>
      </c>
    </row>
    <row r="161" spans="1:20" ht="15.75" thickBot="1" x14ac:dyDescent="0.3">
      <c r="A161" s="76">
        <v>6402</v>
      </c>
      <c r="B161" s="77" t="s">
        <v>143</v>
      </c>
      <c r="C161" s="69">
        <f t="shared" si="72"/>
        <v>0</v>
      </c>
      <c r="D161" s="70">
        <v>396</v>
      </c>
      <c r="E161" s="71">
        <v>0</v>
      </c>
      <c r="F161" s="93">
        <v>0</v>
      </c>
      <c r="G161" s="94">
        <v>-396</v>
      </c>
      <c r="H161" s="69">
        <f t="shared" si="73"/>
        <v>0</v>
      </c>
      <c r="I161" s="70">
        <v>361</v>
      </c>
      <c r="J161" s="71">
        <v>0</v>
      </c>
      <c r="K161" s="93">
        <v>0</v>
      </c>
      <c r="L161" s="94">
        <v>-361</v>
      </c>
      <c r="M161" s="69">
        <f t="shared" si="74"/>
        <v>0</v>
      </c>
      <c r="N161" s="70">
        <v>1578</v>
      </c>
      <c r="O161" s="71">
        <v>0</v>
      </c>
      <c r="P161" s="95">
        <v>0</v>
      </c>
      <c r="Q161" s="96">
        <v>-1578</v>
      </c>
      <c r="R161" s="97">
        <f t="shared" si="75"/>
        <v>2335</v>
      </c>
      <c r="S161" s="97">
        <f t="shared" si="76"/>
        <v>-2335</v>
      </c>
      <c r="T161" s="72">
        <f t="shared" si="77"/>
        <v>0</v>
      </c>
    </row>
    <row r="162" spans="1:20" ht="15.75" thickBot="1" x14ac:dyDescent="0.3">
      <c r="A162" s="67">
        <v>6403</v>
      </c>
      <c r="B162" s="54" t="s">
        <v>393</v>
      </c>
      <c r="C162" s="69">
        <f t="shared" si="72"/>
        <v>0</v>
      </c>
      <c r="D162" s="70">
        <v>180</v>
      </c>
      <c r="E162" s="71">
        <v>0</v>
      </c>
      <c r="F162" s="93">
        <v>0</v>
      </c>
      <c r="G162" s="94">
        <v>-180</v>
      </c>
      <c r="H162" s="69">
        <f t="shared" si="73"/>
        <v>0</v>
      </c>
      <c r="I162" s="70">
        <v>41</v>
      </c>
      <c r="J162" s="71">
        <v>0</v>
      </c>
      <c r="K162" s="93">
        <v>0</v>
      </c>
      <c r="L162" s="94">
        <v>-41</v>
      </c>
      <c r="M162" s="69">
        <f t="shared" si="74"/>
        <v>0</v>
      </c>
      <c r="N162" s="70">
        <v>807</v>
      </c>
      <c r="O162" s="71">
        <v>0</v>
      </c>
      <c r="P162" s="95">
        <v>0</v>
      </c>
      <c r="Q162" s="96">
        <v>-807</v>
      </c>
      <c r="R162" s="97">
        <f t="shared" si="75"/>
        <v>1028</v>
      </c>
      <c r="S162" s="97">
        <f t="shared" si="76"/>
        <v>-1028</v>
      </c>
      <c r="T162" s="72">
        <f t="shared" si="77"/>
        <v>0</v>
      </c>
    </row>
    <row r="163" spans="1:20" ht="15.75" thickBot="1" x14ac:dyDescent="0.3">
      <c r="A163" s="67">
        <v>6404</v>
      </c>
      <c r="B163" s="54" t="s">
        <v>145</v>
      </c>
      <c r="C163" s="69">
        <f t="shared" si="72"/>
        <v>1246539</v>
      </c>
      <c r="D163" s="70">
        <v>55737</v>
      </c>
      <c r="E163" s="71">
        <v>55737</v>
      </c>
      <c r="F163" s="93">
        <v>55737</v>
      </c>
      <c r="G163" s="94">
        <v>1079328</v>
      </c>
      <c r="H163" s="69">
        <f t="shared" si="73"/>
        <v>196712</v>
      </c>
      <c r="I163" s="70">
        <v>61457</v>
      </c>
      <c r="J163" s="71">
        <v>61457</v>
      </c>
      <c r="K163" s="93">
        <v>61457</v>
      </c>
      <c r="L163" s="94">
        <v>12341</v>
      </c>
      <c r="M163" s="69">
        <f t="shared" si="74"/>
        <v>440328</v>
      </c>
      <c r="N163" s="70">
        <v>106208</v>
      </c>
      <c r="O163" s="71">
        <v>106208</v>
      </c>
      <c r="P163" s="95">
        <v>106208</v>
      </c>
      <c r="Q163" s="96">
        <v>121704</v>
      </c>
      <c r="R163" s="97">
        <f t="shared" si="75"/>
        <v>670206</v>
      </c>
      <c r="S163" s="97">
        <f t="shared" si="76"/>
        <v>1213373</v>
      </c>
      <c r="T163" s="72">
        <f t="shared" si="77"/>
        <v>1883579</v>
      </c>
    </row>
    <row r="164" spans="1:20" ht="15.75" thickBot="1" x14ac:dyDescent="0.3">
      <c r="A164" s="67">
        <v>6405</v>
      </c>
      <c r="B164" s="54" t="s">
        <v>394</v>
      </c>
      <c r="C164" s="69">
        <f t="shared" si="72"/>
        <v>131786</v>
      </c>
      <c r="D164" s="70">
        <v>6305</v>
      </c>
      <c r="E164" s="71">
        <v>0</v>
      </c>
      <c r="F164" s="93">
        <v>12610</v>
      </c>
      <c r="G164" s="94">
        <v>112871</v>
      </c>
      <c r="H164" s="69">
        <f t="shared" si="73"/>
        <v>0</v>
      </c>
      <c r="I164" s="70">
        <v>5845</v>
      </c>
      <c r="J164" s="71">
        <v>0</v>
      </c>
      <c r="K164" s="93">
        <v>0</v>
      </c>
      <c r="L164" s="94">
        <v>-5845</v>
      </c>
      <c r="M164" s="69">
        <f t="shared" si="74"/>
        <v>0</v>
      </c>
      <c r="N164" s="70">
        <v>13460</v>
      </c>
      <c r="O164" s="71">
        <v>0</v>
      </c>
      <c r="P164" s="95">
        <v>0</v>
      </c>
      <c r="Q164" s="96">
        <v>-13460</v>
      </c>
      <c r="R164" s="97">
        <f t="shared" si="75"/>
        <v>38220</v>
      </c>
      <c r="S164" s="97">
        <f t="shared" si="76"/>
        <v>93566</v>
      </c>
      <c r="T164" s="72">
        <f t="shared" si="77"/>
        <v>131786</v>
      </c>
    </row>
    <row r="165" spans="1:20" ht="15" x14ac:dyDescent="0.25">
      <c r="A165" s="67">
        <v>6406</v>
      </c>
      <c r="B165" s="54" t="s">
        <v>395</v>
      </c>
      <c r="C165" s="69">
        <f t="shared" si="72"/>
        <v>0</v>
      </c>
      <c r="D165" s="70">
        <v>1354</v>
      </c>
      <c r="E165" s="71">
        <v>0</v>
      </c>
      <c r="F165" s="93">
        <v>0</v>
      </c>
      <c r="G165" s="94">
        <v>-1354</v>
      </c>
      <c r="H165" s="69">
        <f t="shared" si="73"/>
        <v>521</v>
      </c>
      <c r="I165" s="70">
        <v>1152</v>
      </c>
      <c r="J165" s="71">
        <v>0</v>
      </c>
      <c r="K165" s="93">
        <v>0</v>
      </c>
      <c r="L165" s="94">
        <v>-631</v>
      </c>
      <c r="M165" s="69">
        <f t="shared" si="74"/>
        <v>0</v>
      </c>
      <c r="N165" s="70">
        <v>2760</v>
      </c>
      <c r="O165" s="71">
        <v>0</v>
      </c>
      <c r="P165" s="95">
        <v>0</v>
      </c>
      <c r="Q165" s="96">
        <v>-2760</v>
      </c>
      <c r="R165" s="97">
        <f t="shared" si="75"/>
        <v>5266</v>
      </c>
      <c r="S165" s="97">
        <f t="shared" si="76"/>
        <v>-4745</v>
      </c>
      <c r="T165" s="72">
        <f t="shared" si="77"/>
        <v>521</v>
      </c>
    </row>
    <row r="166" spans="1:20" ht="15.75" thickBot="1" x14ac:dyDescent="0.3">
      <c r="A166" s="53"/>
      <c r="B166" s="54"/>
      <c r="C166" s="73">
        <f>SUM(C160:C165)</f>
        <v>1378325</v>
      </c>
      <c r="D166" s="73">
        <f>SUM(D160:D165)</f>
        <v>65995</v>
      </c>
      <c r="E166" s="73">
        <f>SUM(E160:E165)</f>
        <v>55737</v>
      </c>
      <c r="F166" s="73">
        <f>SUM(F160:F165)</f>
        <v>68347</v>
      </c>
      <c r="G166" s="73">
        <v>1188246</v>
      </c>
      <c r="H166" s="73">
        <f>SUM(H160:H165)</f>
        <v>197233</v>
      </c>
      <c r="I166" s="73">
        <f>SUM(I160:I165)</f>
        <v>70678</v>
      </c>
      <c r="J166" s="73">
        <f>SUM(J160:J165)</f>
        <v>61457</v>
      </c>
      <c r="K166" s="73">
        <f>SUM(K160:K165)</f>
        <v>61457</v>
      </c>
      <c r="L166" s="73">
        <v>3641</v>
      </c>
      <c r="M166" s="73">
        <f>SUM(M160:M165)</f>
        <v>440328</v>
      </c>
      <c r="N166" s="73">
        <f>SUM(N160:N165)</f>
        <v>129756</v>
      </c>
      <c r="O166" s="73">
        <f>SUM(O160:O165)</f>
        <v>106208</v>
      </c>
      <c r="P166" s="73">
        <f>SUM(P160:P165)</f>
        <v>106208</v>
      </c>
      <c r="Q166" s="73">
        <v>98156</v>
      </c>
      <c r="R166" s="73">
        <f>SUM(R160:R165)</f>
        <v>725843</v>
      </c>
      <c r="S166" s="73">
        <f>SUM(S160:S165)</f>
        <v>1290043</v>
      </c>
      <c r="T166" s="73">
        <f>SUM(T160:T165)</f>
        <v>2015886</v>
      </c>
    </row>
    <row r="167" spans="1:20" ht="15.75" thickBot="1" x14ac:dyDescent="0.3">
      <c r="A167" s="53"/>
      <c r="B167" s="75" t="s">
        <v>148</v>
      </c>
      <c r="C167" s="69">
        <f t="shared" ref="C167:C178" si="78">D167+E167+F167+G167</f>
        <v>0</v>
      </c>
      <c r="D167" s="70"/>
      <c r="E167" s="71"/>
      <c r="F167" s="93"/>
      <c r="G167" s="94">
        <v>0</v>
      </c>
      <c r="H167" s="69">
        <f t="shared" ref="H167:H178" si="79">I167+J167+K167+L167</f>
        <v>0</v>
      </c>
      <c r="I167" s="70"/>
      <c r="J167" s="71"/>
      <c r="K167" s="93"/>
      <c r="L167" s="94">
        <v>0</v>
      </c>
      <c r="M167" s="69">
        <f t="shared" ref="M167:M178" si="80">O167+P167+N167+Q167</f>
        <v>0</v>
      </c>
      <c r="N167" s="70"/>
      <c r="O167" s="71"/>
      <c r="P167" s="95"/>
      <c r="Q167" s="96">
        <v>0</v>
      </c>
      <c r="R167" s="97">
        <f t="shared" ref="R167:R178" si="81">+D167+E167+F167+I167+J167+K167+N167+O167+P167</f>
        <v>0</v>
      </c>
      <c r="S167" s="97">
        <f t="shared" ref="S167:S178" si="82">G167+L167+Q167</f>
        <v>0</v>
      </c>
      <c r="T167" s="72">
        <f t="shared" ref="T167:T178" si="83">+R167+S167</f>
        <v>0</v>
      </c>
    </row>
    <row r="168" spans="1:20" ht="15.75" thickBot="1" x14ac:dyDescent="0.3">
      <c r="A168" s="67">
        <v>6501</v>
      </c>
      <c r="B168" s="54" t="s">
        <v>149</v>
      </c>
      <c r="C168" s="69">
        <f t="shared" si="78"/>
        <v>40292</v>
      </c>
      <c r="D168" s="70">
        <v>2490</v>
      </c>
      <c r="E168" s="71">
        <v>2490</v>
      </c>
      <c r="F168" s="93">
        <v>2490</v>
      </c>
      <c r="G168" s="94">
        <v>32822</v>
      </c>
      <c r="H168" s="69">
        <f t="shared" si="79"/>
        <v>0</v>
      </c>
      <c r="I168" s="70">
        <v>2334</v>
      </c>
      <c r="J168" s="71">
        <v>2334</v>
      </c>
      <c r="K168" s="93">
        <v>2334</v>
      </c>
      <c r="L168" s="94">
        <v>-7002</v>
      </c>
      <c r="M168" s="69">
        <f t="shared" si="80"/>
        <v>0</v>
      </c>
      <c r="N168" s="70">
        <v>6926</v>
      </c>
      <c r="O168" s="71">
        <v>6926</v>
      </c>
      <c r="P168" s="95">
        <v>6926</v>
      </c>
      <c r="Q168" s="96">
        <v>-20778</v>
      </c>
      <c r="R168" s="97">
        <f t="shared" si="81"/>
        <v>35250</v>
      </c>
      <c r="S168" s="97">
        <f t="shared" si="82"/>
        <v>5042</v>
      </c>
      <c r="T168" s="72">
        <f t="shared" si="83"/>
        <v>40292</v>
      </c>
    </row>
    <row r="169" spans="1:20" ht="15.75" thickBot="1" x14ac:dyDescent="0.3">
      <c r="A169" s="67">
        <v>6502</v>
      </c>
      <c r="B169" s="54" t="s">
        <v>150</v>
      </c>
      <c r="C169" s="69">
        <f t="shared" si="78"/>
        <v>5204</v>
      </c>
      <c r="D169" s="70">
        <v>2746</v>
      </c>
      <c r="E169" s="71">
        <v>0</v>
      </c>
      <c r="F169" s="93">
        <v>1887</v>
      </c>
      <c r="G169" s="94">
        <v>571</v>
      </c>
      <c r="H169" s="69">
        <f t="shared" si="79"/>
        <v>0</v>
      </c>
      <c r="I169" s="70">
        <v>2408</v>
      </c>
      <c r="J169" s="71">
        <v>0</v>
      </c>
      <c r="K169" s="93">
        <v>0</v>
      </c>
      <c r="L169" s="94">
        <v>-2408</v>
      </c>
      <c r="M169" s="69">
        <f t="shared" si="80"/>
        <v>3489</v>
      </c>
      <c r="N169" s="70">
        <v>7671</v>
      </c>
      <c r="O169" s="71">
        <v>0</v>
      </c>
      <c r="P169" s="95">
        <v>0</v>
      </c>
      <c r="Q169" s="96">
        <v>-4182</v>
      </c>
      <c r="R169" s="97">
        <f t="shared" si="81"/>
        <v>14712</v>
      </c>
      <c r="S169" s="97">
        <f t="shared" si="82"/>
        <v>-6019</v>
      </c>
      <c r="T169" s="72">
        <f t="shared" si="83"/>
        <v>8693</v>
      </c>
    </row>
    <row r="170" spans="1:20" ht="15.75" thickBot="1" x14ac:dyDescent="0.3">
      <c r="A170" s="67">
        <v>6503</v>
      </c>
      <c r="B170" s="54" t="s">
        <v>396</v>
      </c>
      <c r="C170" s="69">
        <f t="shared" si="78"/>
        <v>22190</v>
      </c>
      <c r="D170" s="70">
        <v>6447</v>
      </c>
      <c r="E170" s="71">
        <v>0</v>
      </c>
      <c r="F170" s="93">
        <v>8384</v>
      </c>
      <c r="G170" s="94">
        <v>7359</v>
      </c>
      <c r="H170" s="69">
        <f t="shared" si="79"/>
        <v>2422</v>
      </c>
      <c r="I170" s="70">
        <v>4686</v>
      </c>
      <c r="J170" s="71">
        <v>0</v>
      </c>
      <c r="K170" s="93">
        <v>0</v>
      </c>
      <c r="L170" s="94">
        <v>-2264</v>
      </c>
      <c r="M170" s="69">
        <f t="shared" si="80"/>
        <v>8518</v>
      </c>
      <c r="N170" s="70">
        <v>11016</v>
      </c>
      <c r="O170" s="71">
        <v>0</v>
      </c>
      <c r="P170" s="95">
        <v>0</v>
      </c>
      <c r="Q170" s="96">
        <v>-2498</v>
      </c>
      <c r="R170" s="97">
        <f t="shared" si="81"/>
        <v>30533</v>
      </c>
      <c r="S170" s="97">
        <f t="shared" si="82"/>
        <v>2597</v>
      </c>
      <c r="T170" s="72">
        <f t="shared" si="83"/>
        <v>33130</v>
      </c>
    </row>
    <row r="171" spans="1:20" ht="15.75" thickBot="1" x14ac:dyDescent="0.3">
      <c r="A171" s="67">
        <v>6504</v>
      </c>
      <c r="B171" s="54" t="s">
        <v>152</v>
      </c>
      <c r="C171" s="69">
        <f t="shared" si="78"/>
        <v>0</v>
      </c>
      <c r="D171" s="70">
        <v>5359</v>
      </c>
      <c r="E171" s="71">
        <v>0</v>
      </c>
      <c r="F171" s="93">
        <v>3254</v>
      </c>
      <c r="G171" s="94">
        <v>-8613</v>
      </c>
      <c r="H171" s="69">
        <f t="shared" si="79"/>
        <v>0</v>
      </c>
      <c r="I171" s="70">
        <v>3458</v>
      </c>
      <c r="J171" s="71">
        <v>0</v>
      </c>
      <c r="K171" s="93">
        <v>0</v>
      </c>
      <c r="L171" s="94">
        <v>-3458</v>
      </c>
      <c r="M171" s="69">
        <f t="shared" si="80"/>
        <v>0</v>
      </c>
      <c r="N171" s="70">
        <v>6149</v>
      </c>
      <c r="O171" s="71">
        <v>0</v>
      </c>
      <c r="P171" s="95">
        <v>0</v>
      </c>
      <c r="Q171" s="96">
        <v>-6149</v>
      </c>
      <c r="R171" s="97">
        <f t="shared" si="81"/>
        <v>18220</v>
      </c>
      <c r="S171" s="97">
        <f t="shared" si="82"/>
        <v>-18220</v>
      </c>
      <c r="T171" s="72">
        <f t="shared" si="83"/>
        <v>0</v>
      </c>
    </row>
    <row r="172" spans="1:20" ht="15.75" thickBot="1" x14ac:dyDescent="0.3">
      <c r="A172" s="67">
        <v>6505</v>
      </c>
      <c r="B172" s="54" t="s">
        <v>153</v>
      </c>
      <c r="C172" s="69">
        <f t="shared" si="78"/>
        <v>2331</v>
      </c>
      <c r="D172" s="70">
        <v>1731</v>
      </c>
      <c r="E172" s="71">
        <v>0</v>
      </c>
      <c r="F172" s="93">
        <v>944</v>
      </c>
      <c r="G172" s="94">
        <v>-344</v>
      </c>
      <c r="H172" s="69">
        <f t="shared" si="79"/>
        <v>1185</v>
      </c>
      <c r="I172" s="70">
        <v>1164</v>
      </c>
      <c r="J172" s="71">
        <v>0</v>
      </c>
      <c r="K172" s="93">
        <v>189</v>
      </c>
      <c r="L172" s="94">
        <v>-168</v>
      </c>
      <c r="M172" s="69">
        <f t="shared" si="80"/>
        <v>2657</v>
      </c>
      <c r="N172" s="70">
        <v>2894</v>
      </c>
      <c r="O172" s="71">
        <v>0</v>
      </c>
      <c r="P172" s="95">
        <v>0</v>
      </c>
      <c r="Q172" s="96">
        <v>-237</v>
      </c>
      <c r="R172" s="97">
        <f t="shared" si="81"/>
        <v>6922</v>
      </c>
      <c r="S172" s="97">
        <f t="shared" si="82"/>
        <v>-749</v>
      </c>
      <c r="T172" s="72">
        <f t="shared" si="83"/>
        <v>6173</v>
      </c>
    </row>
    <row r="173" spans="1:20" ht="15.75" thickBot="1" x14ac:dyDescent="0.3">
      <c r="A173" s="67">
        <v>6506</v>
      </c>
      <c r="B173" s="54" t="s">
        <v>154</v>
      </c>
      <c r="C173" s="69">
        <f t="shared" si="78"/>
        <v>28214</v>
      </c>
      <c r="D173" s="70">
        <v>7876</v>
      </c>
      <c r="E173" s="71">
        <v>7876</v>
      </c>
      <c r="F173" s="93">
        <v>7876</v>
      </c>
      <c r="G173" s="94">
        <v>4586</v>
      </c>
      <c r="H173" s="69">
        <f t="shared" si="79"/>
        <v>0</v>
      </c>
      <c r="I173" s="70">
        <v>4761</v>
      </c>
      <c r="J173" s="71">
        <v>4761</v>
      </c>
      <c r="K173" s="93">
        <v>4761</v>
      </c>
      <c r="L173" s="94">
        <v>-14283</v>
      </c>
      <c r="M173" s="69">
        <f t="shared" si="80"/>
        <v>0</v>
      </c>
      <c r="N173" s="70">
        <v>14135</v>
      </c>
      <c r="O173" s="71">
        <v>14135</v>
      </c>
      <c r="P173" s="95">
        <v>14135</v>
      </c>
      <c r="Q173" s="96">
        <v>-42405</v>
      </c>
      <c r="R173" s="97">
        <f t="shared" si="81"/>
        <v>80316</v>
      </c>
      <c r="S173" s="97">
        <f t="shared" si="82"/>
        <v>-52102</v>
      </c>
      <c r="T173" s="72">
        <f t="shared" si="83"/>
        <v>28214</v>
      </c>
    </row>
    <row r="174" spans="1:20" ht="15.75" thickBot="1" x14ac:dyDescent="0.3">
      <c r="A174" s="67">
        <v>6507</v>
      </c>
      <c r="B174" s="54" t="s">
        <v>397</v>
      </c>
      <c r="C174" s="69">
        <f t="shared" si="78"/>
        <v>25521</v>
      </c>
      <c r="D174" s="70">
        <v>2468</v>
      </c>
      <c r="E174" s="71">
        <v>2468</v>
      </c>
      <c r="F174" s="93">
        <v>2468</v>
      </c>
      <c r="G174" s="94">
        <v>18117</v>
      </c>
      <c r="H174" s="69">
        <f t="shared" si="79"/>
        <v>0</v>
      </c>
      <c r="I174" s="70">
        <v>1390</v>
      </c>
      <c r="J174" s="71">
        <v>1390</v>
      </c>
      <c r="K174" s="93">
        <v>1390</v>
      </c>
      <c r="L174" s="94">
        <v>-4170</v>
      </c>
      <c r="M174" s="69">
        <f t="shared" si="80"/>
        <v>1112</v>
      </c>
      <c r="N174" s="70">
        <v>6028</v>
      </c>
      <c r="O174" s="71">
        <v>6028</v>
      </c>
      <c r="P174" s="95">
        <v>6028</v>
      </c>
      <c r="Q174" s="96">
        <v>-16972</v>
      </c>
      <c r="R174" s="97">
        <f t="shared" si="81"/>
        <v>29658</v>
      </c>
      <c r="S174" s="97">
        <f t="shared" si="82"/>
        <v>-3025</v>
      </c>
      <c r="T174" s="72">
        <f t="shared" si="83"/>
        <v>26633</v>
      </c>
    </row>
    <row r="175" spans="1:20" ht="15.75" thickBot="1" x14ac:dyDescent="0.3">
      <c r="A175" s="67">
        <v>6508</v>
      </c>
      <c r="B175" s="54" t="s">
        <v>156</v>
      </c>
      <c r="C175" s="69">
        <f t="shared" si="78"/>
        <v>319971</v>
      </c>
      <c r="D175" s="70">
        <v>83966</v>
      </c>
      <c r="E175" s="71">
        <v>83966</v>
      </c>
      <c r="F175" s="93">
        <v>83966</v>
      </c>
      <c r="G175" s="94">
        <v>68073</v>
      </c>
      <c r="H175" s="69">
        <f t="shared" si="79"/>
        <v>656702</v>
      </c>
      <c r="I175" s="70">
        <v>112847</v>
      </c>
      <c r="J175" s="71">
        <v>112847</v>
      </c>
      <c r="K175" s="93">
        <v>112847</v>
      </c>
      <c r="L175" s="94">
        <v>318161</v>
      </c>
      <c r="M175" s="69">
        <f t="shared" si="80"/>
        <v>845265</v>
      </c>
      <c r="N175" s="70">
        <v>154594</v>
      </c>
      <c r="O175" s="71">
        <v>154594</v>
      </c>
      <c r="P175" s="95">
        <v>154594</v>
      </c>
      <c r="Q175" s="96">
        <v>381483</v>
      </c>
      <c r="R175" s="97">
        <f t="shared" si="81"/>
        <v>1054221</v>
      </c>
      <c r="S175" s="97">
        <f t="shared" si="82"/>
        <v>767717</v>
      </c>
      <c r="T175" s="72">
        <f t="shared" si="83"/>
        <v>1821938</v>
      </c>
    </row>
    <row r="176" spans="1:20" ht="15.75" thickBot="1" x14ac:dyDescent="0.3">
      <c r="A176" s="67">
        <v>6509</v>
      </c>
      <c r="B176" s="54" t="s">
        <v>157</v>
      </c>
      <c r="C176" s="69">
        <f t="shared" si="78"/>
        <v>4186</v>
      </c>
      <c r="D176" s="70">
        <v>1506</v>
      </c>
      <c r="E176" s="71">
        <v>0</v>
      </c>
      <c r="F176" s="93">
        <v>2529</v>
      </c>
      <c r="G176" s="94">
        <v>151</v>
      </c>
      <c r="H176" s="69">
        <f t="shared" si="79"/>
        <v>0</v>
      </c>
      <c r="I176" s="70">
        <v>1321</v>
      </c>
      <c r="J176" s="71">
        <v>0</v>
      </c>
      <c r="K176" s="93">
        <v>0</v>
      </c>
      <c r="L176" s="94">
        <v>-1321</v>
      </c>
      <c r="M176" s="69">
        <f t="shared" si="80"/>
        <v>0</v>
      </c>
      <c r="N176" s="70">
        <v>2794</v>
      </c>
      <c r="O176" s="71">
        <v>0</v>
      </c>
      <c r="P176" s="95">
        <v>0</v>
      </c>
      <c r="Q176" s="96">
        <v>-2794</v>
      </c>
      <c r="R176" s="97">
        <f t="shared" si="81"/>
        <v>8150</v>
      </c>
      <c r="S176" s="97">
        <f t="shared" si="82"/>
        <v>-3964</v>
      </c>
      <c r="T176" s="72">
        <f t="shared" si="83"/>
        <v>4186</v>
      </c>
    </row>
    <row r="177" spans="1:20" ht="15.75" thickBot="1" x14ac:dyDescent="0.3">
      <c r="A177" s="67">
        <v>6510</v>
      </c>
      <c r="B177" s="54" t="s">
        <v>398</v>
      </c>
      <c r="C177" s="69">
        <f t="shared" si="78"/>
        <v>103436</v>
      </c>
      <c r="D177" s="70">
        <v>11880</v>
      </c>
      <c r="E177" s="71">
        <v>11880</v>
      </c>
      <c r="F177" s="93">
        <v>11880</v>
      </c>
      <c r="G177" s="94">
        <v>67796</v>
      </c>
      <c r="H177" s="69">
        <f t="shared" si="79"/>
        <v>0</v>
      </c>
      <c r="I177" s="70">
        <v>10170</v>
      </c>
      <c r="J177" s="71">
        <v>10170</v>
      </c>
      <c r="K177" s="93">
        <v>10170</v>
      </c>
      <c r="L177" s="94">
        <v>-30510</v>
      </c>
      <c r="M177" s="69">
        <f t="shared" si="80"/>
        <v>0</v>
      </c>
      <c r="N177" s="70">
        <v>18848</v>
      </c>
      <c r="O177" s="71">
        <v>18848</v>
      </c>
      <c r="P177" s="95">
        <v>18848</v>
      </c>
      <c r="Q177" s="96">
        <v>-56544</v>
      </c>
      <c r="R177" s="97">
        <f t="shared" si="81"/>
        <v>122694</v>
      </c>
      <c r="S177" s="97">
        <f t="shared" si="82"/>
        <v>-19258</v>
      </c>
      <c r="T177" s="72">
        <f t="shared" si="83"/>
        <v>103436</v>
      </c>
    </row>
    <row r="178" spans="1:20" ht="15" x14ac:dyDescent="0.25">
      <c r="A178" s="67">
        <v>6511</v>
      </c>
      <c r="B178" s="54" t="s">
        <v>287</v>
      </c>
      <c r="C178" s="69">
        <f t="shared" si="78"/>
        <v>0</v>
      </c>
      <c r="D178" s="70">
        <v>4895</v>
      </c>
      <c r="E178" s="71">
        <v>0</v>
      </c>
      <c r="F178" s="93">
        <v>0</v>
      </c>
      <c r="G178" s="94">
        <v>-4895</v>
      </c>
      <c r="H178" s="69">
        <f t="shared" si="79"/>
        <v>0</v>
      </c>
      <c r="I178" s="70">
        <v>4779</v>
      </c>
      <c r="J178" s="71">
        <v>0</v>
      </c>
      <c r="K178" s="93">
        <v>0</v>
      </c>
      <c r="L178" s="94">
        <v>-4779</v>
      </c>
      <c r="M178" s="69">
        <f t="shared" si="80"/>
        <v>0</v>
      </c>
      <c r="N178" s="70">
        <v>6869</v>
      </c>
      <c r="O178" s="71">
        <v>0</v>
      </c>
      <c r="P178" s="95">
        <v>0</v>
      </c>
      <c r="Q178" s="96">
        <v>-6869</v>
      </c>
      <c r="R178" s="97">
        <f t="shared" si="81"/>
        <v>16543</v>
      </c>
      <c r="S178" s="97">
        <f t="shared" si="82"/>
        <v>-16543</v>
      </c>
      <c r="T178" s="72">
        <f t="shared" si="83"/>
        <v>0</v>
      </c>
    </row>
    <row r="179" spans="1:20" ht="15.75" thickBot="1" x14ac:dyDescent="0.3">
      <c r="A179" s="67"/>
      <c r="B179" s="54"/>
      <c r="C179" s="73">
        <f>SUM(C168:C178)</f>
        <v>551345</v>
      </c>
      <c r="D179" s="73">
        <f>SUM(D168:D178)</f>
        <v>131364</v>
      </c>
      <c r="E179" s="73">
        <f>SUM(E168:E178)</f>
        <v>108680</v>
      </c>
      <c r="F179" s="73">
        <f>SUM(F168:F178)</f>
        <v>125678</v>
      </c>
      <c r="G179" s="73">
        <v>185623</v>
      </c>
      <c r="H179" s="73">
        <f>SUM(H168:H178)</f>
        <v>660309</v>
      </c>
      <c r="I179" s="73">
        <f>SUM(I168:I178)</f>
        <v>149318</v>
      </c>
      <c r="J179" s="73">
        <f>SUM(J168:J178)</f>
        <v>131502</v>
      </c>
      <c r="K179" s="73">
        <f>SUM(K168:K178)</f>
        <v>131691</v>
      </c>
      <c r="L179" s="73">
        <v>247798</v>
      </c>
      <c r="M179" s="73">
        <f>SUM(M168:M178)</f>
        <v>861041</v>
      </c>
      <c r="N179" s="73">
        <f>SUM(N168:N178)</f>
        <v>237924</v>
      </c>
      <c r="O179" s="73">
        <f>SUM(O168:O178)</f>
        <v>200531</v>
      </c>
      <c r="P179" s="73">
        <f>SUM(P168:P178)</f>
        <v>200531</v>
      </c>
      <c r="Q179" s="73">
        <v>222055</v>
      </c>
      <c r="R179" s="73">
        <f>SUM(R168:R178)</f>
        <v>1417219</v>
      </c>
      <c r="S179" s="73">
        <f>SUM(S168:S178)</f>
        <v>655476</v>
      </c>
      <c r="T179" s="73">
        <f>SUM(T168:T178)</f>
        <v>2072695</v>
      </c>
    </row>
    <row r="180" spans="1:20" ht="15.75" thickBot="1" x14ac:dyDescent="0.3">
      <c r="A180" s="53"/>
      <c r="B180" s="75" t="s">
        <v>159</v>
      </c>
      <c r="C180" s="69">
        <f t="shared" ref="C180:C198" si="84">D180+E180+F180+G180</f>
        <v>0</v>
      </c>
      <c r="D180" s="70"/>
      <c r="E180" s="71"/>
      <c r="F180" s="93"/>
      <c r="G180" s="94">
        <v>0</v>
      </c>
      <c r="H180" s="69">
        <f t="shared" ref="H180:H198" si="85">I180+J180+K180+L180</f>
        <v>0</v>
      </c>
      <c r="I180" s="70"/>
      <c r="J180" s="71"/>
      <c r="K180" s="93"/>
      <c r="L180" s="94">
        <v>0</v>
      </c>
      <c r="M180" s="69">
        <f t="shared" ref="M180:M198" si="86">O180+P180+N180+Q180</f>
        <v>0</v>
      </c>
      <c r="N180" s="70"/>
      <c r="O180" s="71"/>
      <c r="P180" s="95"/>
      <c r="Q180" s="96">
        <v>0</v>
      </c>
      <c r="R180" s="97">
        <f t="shared" ref="R180:R198" si="87">+D180+E180+F180+I180+J180+K180+N180+O180+P180</f>
        <v>0</v>
      </c>
      <c r="S180" s="97">
        <f t="shared" ref="S180:S198" si="88">G180+L180+Q180</f>
        <v>0</v>
      </c>
      <c r="T180" s="72">
        <f t="shared" ref="T180:T198" si="89">+R180+S180</f>
        <v>0</v>
      </c>
    </row>
    <row r="181" spans="1:20" ht="15.75" thickBot="1" x14ac:dyDescent="0.3">
      <c r="A181" s="67">
        <v>6601</v>
      </c>
      <c r="B181" s="54" t="s">
        <v>399</v>
      </c>
      <c r="C181" s="69">
        <f t="shared" si="84"/>
        <v>4533</v>
      </c>
      <c r="D181" s="70">
        <v>35243</v>
      </c>
      <c r="E181" s="71">
        <v>0</v>
      </c>
      <c r="F181" s="93">
        <v>0</v>
      </c>
      <c r="G181" s="94">
        <v>-30710</v>
      </c>
      <c r="H181" s="69">
        <f t="shared" si="85"/>
        <v>2114</v>
      </c>
      <c r="I181" s="70">
        <v>29406</v>
      </c>
      <c r="J181" s="71">
        <v>0</v>
      </c>
      <c r="K181" s="93">
        <v>0</v>
      </c>
      <c r="L181" s="94">
        <v>-27292</v>
      </c>
      <c r="M181" s="69">
        <f t="shared" si="86"/>
        <v>30675</v>
      </c>
      <c r="N181" s="70">
        <v>54273</v>
      </c>
      <c r="O181" s="71">
        <v>0</v>
      </c>
      <c r="P181" s="95">
        <v>0</v>
      </c>
      <c r="Q181" s="96">
        <v>-23598</v>
      </c>
      <c r="R181" s="97">
        <f t="shared" si="87"/>
        <v>118922</v>
      </c>
      <c r="S181" s="97">
        <f t="shared" si="88"/>
        <v>-81600</v>
      </c>
      <c r="T181" s="72">
        <f t="shared" si="89"/>
        <v>37322</v>
      </c>
    </row>
    <row r="182" spans="1:20" ht="15.75" thickBot="1" x14ac:dyDescent="0.3">
      <c r="A182" s="67">
        <v>6602</v>
      </c>
      <c r="B182" s="54" t="s">
        <v>161</v>
      </c>
      <c r="C182" s="69">
        <f t="shared" si="84"/>
        <v>8401</v>
      </c>
      <c r="D182" s="70">
        <v>1917</v>
      </c>
      <c r="E182" s="71">
        <v>1917</v>
      </c>
      <c r="F182" s="93">
        <v>1917</v>
      </c>
      <c r="G182" s="94">
        <v>2650</v>
      </c>
      <c r="H182" s="69">
        <f t="shared" si="85"/>
        <v>0</v>
      </c>
      <c r="I182" s="70">
        <v>1916</v>
      </c>
      <c r="J182" s="71">
        <v>1916</v>
      </c>
      <c r="K182" s="93">
        <v>1916</v>
      </c>
      <c r="L182" s="94">
        <v>-5748</v>
      </c>
      <c r="M182" s="69">
        <f t="shared" si="86"/>
        <v>0</v>
      </c>
      <c r="N182" s="70">
        <v>3936</v>
      </c>
      <c r="O182" s="71">
        <v>3936</v>
      </c>
      <c r="P182" s="95">
        <v>3936</v>
      </c>
      <c r="Q182" s="96">
        <v>-11808</v>
      </c>
      <c r="R182" s="97">
        <f t="shared" si="87"/>
        <v>23307</v>
      </c>
      <c r="S182" s="97">
        <f t="shared" si="88"/>
        <v>-14906</v>
      </c>
      <c r="T182" s="72">
        <f t="shared" si="89"/>
        <v>8401</v>
      </c>
    </row>
    <row r="183" spans="1:20" ht="15.75" thickBot="1" x14ac:dyDescent="0.3">
      <c r="A183" s="67">
        <v>6603</v>
      </c>
      <c r="B183" s="54" t="s">
        <v>400</v>
      </c>
      <c r="C183" s="69">
        <f t="shared" si="84"/>
        <v>82</v>
      </c>
      <c r="D183" s="70">
        <v>3480</v>
      </c>
      <c r="E183" s="71">
        <v>0</v>
      </c>
      <c r="F183" s="93">
        <v>0</v>
      </c>
      <c r="G183" s="94">
        <v>-3398</v>
      </c>
      <c r="H183" s="69">
        <f t="shared" si="85"/>
        <v>0</v>
      </c>
      <c r="I183" s="70">
        <v>1799</v>
      </c>
      <c r="J183" s="71">
        <v>0</v>
      </c>
      <c r="K183" s="93">
        <v>0</v>
      </c>
      <c r="L183" s="94">
        <v>-1799</v>
      </c>
      <c r="M183" s="69">
        <f t="shared" si="86"/>
        <v>34</v>
      </c>
      <c r="N183" s="70">
        <v>6197</v>
      </c>
      <c r="O183" s="71">
        <v>0</v>
      </c>
      <c r="P183" s="95">
        <v>0</v>
      </c>
      <c r="Q183" s="96">
        <v>-6163</v>
      </c>
      <c r="R183" s="97">
        <f t="shared" si="87"/>
        <v>11476</v>
      </c>
      <c r="S183" s="97">
        <f t="shared" si="88"/>
        <v>-11360</v>
      </c>
      <c r="T183" s="72">
        <f t="shared" si="89"/>
        <v>116</v>
      </c>
    </row>
    <row r="184" spans="1:20" ht="15.75" thickBot="1" x14ac:dyDescent="0.3">
      <c r="A184" s="67">
        <v>6604</v>
      </c>
      <c r="B184" s="54" t="s">
        <v>401</v>
      </c>
      <c r="C184" s="69">
        <f t="shared" si="84"/>
        <v>635</v>
      </c>
      <c r="D184" s="70">
        <v>26485</v>
      </c>
      <c r="E184" s="71">
        <v>0</v>
      </c>
      <c r="F184" s="93">
        <v>0</v>
      </c>
      <c r="G184" s="94">
        <v>-25850</v>
      </c>
      <c r="H184" s="69">
        <f t="shared" si="85"/>
        <v>14160</v>
      </c>
      <c r="I184" s="70">
        <v>25773</v>
      </c>
      <c r="J184" s="71">
        <v>0</v>
      </c>
      <c r="K184" s="93">
        <v>0</v>
      </c>
      <c r="L184" s="94">
        <v>-11613</v>
      </c>
      <c r="M184" s="69">
        <f t="shared" si="86"/>
        <v>31238</v>
      </c>
      <c r="N184" s="70">
        <v>44733</v>
      </c>
      <c r="O184" s="71">
        <v>0</v>
      </c>
      <c r="P184" s="95">
        <v>0</v>
      </c>
      <c r="Q184" s="96">
        <v>-13495</v>
      </c>
      <c r="R184" s="97">
        <f t="shared" si="87"/>
        <v>96991</v>
      </c>
      <c r="S184" s="97">
        <f t="shared" si="88"/>
        <v>-50958</v>
      </c>
      <c r="T184" s="72">
        <f t="shared" si="89"/>
        <v>46033</v>
      </c>
    </row>
    <row r="185" spans="1:20" ht="15.75" thickBot="1" x14ac:dyDescent="0.3">
      <c r="A185" s="67">
        <v>6605</v>
      </c>
      <c r="B185" s="54" t="s">
        <v>164</v>
      </c>
      <c r="C185" s="69">
        <f t="shared" si="84"/>
        <v>0</v>
      </c>
      <c r="D185" s="70">
        <v>3328</v>
      </c>
      <c r="E185" s="71">
        <v>0</v>
      </c>
      <c r="F185" s="93">
        <v>0</v>
      </c>
      <c r="G185" s="94">
        <v>-3328</v>
      </c>
      <c r="H185" s="69">
        <f t="shared" si="85"/>
        <v>0</v>
      </c>
      <c r="I185" s="70">
        <v>1965</v>
      </c>
      <c r="J185" s="71">
        <v>0</v>
      </c>
      <c r="K185" s="93">
        <v>0</v>
      </c>
      <c r="L185" s="94">
        <v>-1965</v>
      </c>
      <c r="M185" s="69">
        <f t="shared" si="86"/>
        <v>0</v>
      </c>
      <c r="N185" s="70">
        <v>3832</v>
      </c>
      <c r="O185" s="71">
        <v>0</v>
      </c>
      <c r="P185" s="95">
        <v>0</v>
      </c>
      <c r="Q185" s="96">
        <v>-3832</v>
      </c>
      <c r="R185" s="97">
        <f t="shared" si="87"/>
        <v>9125</v>
      </c>
      <c r="S185" s="97">
        <f t="shared" si="88"/>
        <v>-9125</v>
      </c>
      <c r="T185" s="72">
        <f t="shared" si="89"/>
        <v>0</v>
      </c>
    </row>
    <row r="186" spans="1:20" ht="15.75" thickBot="1" x14ac:dyDescent="0.3">
      <c r="A186" s="67">
        <v>6606</v>
      </c>
      <c r="B186" s="54" t="s">
        <v>165</v>
      </c>
      <c r="C186" s="69">
        <f t="shared" si="84"/>
        <v>0</v>
      </c>
      <c r="D186" s="70">
        <v>350</v>
      </c>
      <c r="E186" s="71">
        <v>350</v>
      </c>
      <c r="F186" s="93">
        <v>350</v>
      </c>
      <c r="G186" s="94">
        <v>-1050</v>
      </c>
      <c r="H186" s="69">
        <f t="shared" si="85"/>
        <v>0</v>
      </c>
      <c r="I186" s="70">
        <v>334</v>
      </c>
      <c r="J186" s="71">
        <v>334</v>
      </c>
      <c r="K186" s="93">
        <v>334</v>
      </c>
      <c r="L186" s="94">
        <v>-1002</v>
      </c>
      <c r="M186" s="69">
        <f t="shared" si="86"/>
        <v>0</v>
      </c>
      <c r="N186" s="70">
        <v>1910</v>
      </c>
      <c r="O186" s="71">
        <v>1910</v>
      </c>
      <c r="P186" s="95">
        <v>1910</v>
      </c>
      <c r="Q186" s="96">
        <v>-5730</v>
      </c>
      <c r="R186" s="97">
        <f t="shared" si="87"/>
        <v>7782</v>
      </c>
      <c r="S186" s="97">
        <f t="shared" si="88"/>
        <v>-7782</v>
      </c>
      <c r="T186" s="72">
        <f t="shared" si="89"/>
        <v>0</v>
      </c>
    </row>
    <row r="187" spans="1:20" ht="15.75" thickBot="1" x14ac:dyDescent="0.3">
      <c r="A187" s="67">
        <v>6607</v>
      </c>
      <c r="B187" s="54" t="s">
        <v>402</v>
      </c>
      <c r="C187" s="69">
        <f t="shared" si="84"/>
        <v>8911</v>
      </c>
      <c r="D187" s="70">
        <v>14606</v>
      </c>
      <c r="E187" s="71">
        <v>0</v>
      </c>
      <c r="F187" s="93">
        <v>0</v>
      </c>
      <c r="G187" s="94">
        <v>-5695</v>
      </c>
      <c r="H187" s="69">
        <f t="shared" si="85"/>
        <v>0</v>
      </c>
      <c r="I187" s="70">
        <v>8212</v>
      </c>
      <c r="J187" s="71">
        <v>0</v>
      </c>
      <c r="K187" s="93">
        <v>0</v>
      </c>
      <c r="L187" s="94">
        <v>-8212</v>
      </c>
      <c r="M187" s="69">
        <f t="shared" si="86"/>
        <v>3426</v>
      </c>
      <c r="N187" s="70">
        <v>18021</v>
      </c>
      <c r="O187" s="71">
        <v>0</v>
      </c>
      <c r="P187" s="95">
        <v>0</v>
      </c>
      <c r="Q187" s="96">
        <v>-14595</v>
      </c>
      <c r="R187" s="97">
        <f t="shared" si="87"/>
        <v>40839</v>
      </c>
      <c r="S187" s="97">
        <f t="shared" si="88"/>
        <v>-28502</v>
      </c>
      <c r="T187" s="72">
        <f t="shared" si="89"/>
        <v>12337</v>
      </c>
    </row>
    <row r="188" spans="1:20" ht="15.75" thickBot="1" x14ac:dyDescent="0.3">
      <c r="A188" s="67">
        <v>6608</v>
      </c>
      <c r="B188" s="54" t="s">
        <v>167</v>
      </c>
      <c r="C188" s="69">
        <f t="shared" si="84"/>
        <v>0</v>
      </c>
      <c r="D188" s="70">
        <v>1494</v>
      </c>
      <c r="E188" s="71">
        <v>0</v>
      </c>
      <c r="F188" s="93">
        <v>0</v>
      </c>
      <c r="G188" s="94">
        <v>-1494</v>
      </c>
      <c r="H188" s="69">
        <f t="shared" si="85"/>
        <v>1550</v>
      </c>
      <c r="I188" s="70">
        <v>1159</v>
      </c>
      <c r="J188" s="71">
        <v>0</v>
      </c>
      <c r="K188" s="93">
        <v>413</v>
      </c>
      <c r="L188" s="94">
        <v>-22</v>
      </c>
      <c r="M188" s="69">
        <f t="shared" si="86"/>
        <v>0</v>
      </c>
      <c r="N188" s="70">
        <v>1921</v>
      </c>
      <c r="O188" s="71">
        <v>0</v>
      </c>
      <c r="P188" s="95">
        <v>0</v>
      </c>
      <c r="Q188" s="96">
        <v>-1921</v>
      </c>
      <c r="R188" s="97">
        <f t="shared" si="87"/>
        <v>4987</v>
      </c>
      <c r="S188" s="97">
        <f t="shared" si="88"/>
        <v>-3437</v>
      </c>
      <c r="T188" s="72">
        <f t="shared" si="89"/>
        <v>1550</v>
      </c>
    </row>
    <row r="189" spans="1:20" ht="15.75" thickBot="1" x14ac:dyDescent="0.3">
      <c r="A189" s="67">
        <v>6609</v>
      </c>
      <c r="B189" s="54" t="s">
        <v>168</v>
      </c>
      <c r="C189" s="69">
        <f t="shared" si="84"/>
        <v>1119952</v>
      </c>
      <c r="D189" s="70">
        <v>296110</v>
      </c>
      <c r="E189" s="71">
        <v>296110</v>
      </c>
      <c r="F189" s="93">
        <v>296110</v>
      </c>
      <c r="G189" s="94">
        <v>231622</v>
      </c>
      <c r="H189" s="69">
        <f t="shared" si="85"/>
        <v>1435943</v>
      </c>
      <c r="I189" s="70">
        <v>436121</v>
      </c>
      <c r="J189" s="71">
        <v>436121</v>
      </c>
      <c r="K189" s="93">
        <v>436121</v>
      </c>
      <c r="L189" s="94">
        <v>127580</v>
      </c>
      <c r="M189" s="69">
        <f t="shared" si="86"/>
        <v>982576</v>
      </c>
      <c r="N189" s="70">
        <v>348199</v>
      </c>
      <c r="O189" s="71">
        <v>348199</v>
      </c>
      <c r="P189" s="95">
        <v>348199</v>
      </c>
      <c r="Q189" s="96">
        <v>-62021</v>
      </c>
      <c r="R189" s="97">
        <f t="shared" si="87"/>
        <v>3241290</v>
      </c>
      <c r="S189" s="97">
        <f t="shared" si="88"/>
        <v>297181</v>
      </c>
      <c r="T189" s="72">
        <f t="shared" si="89"/>
        <v>3538471</v>
      </c>
    </row>
    <row r="190" spans="1:20" ht="15.75" thickBot="1" x14ac:dyDescent="0.3">
      <c r="A190" s="67">
        <v>6610</v>
      </c>
      <c r="B190" s="54" t="s">
        <v>169</v>
      </c>
      <c r="C190" s="69">
        <f t="shared" si="84"/>
        <v>20616</v>
      </c>
      <c r="D190" s="70">
        <v>10026</v>
      </c>
      <c r="E190" s="71">
        <v>0</v>
      </c>
      <c r="F190" s="93">
        <v>7498</v>
      </c>
      <c r="G190" s="94">
        <v>3092</v>
      </c>
      <c r="H190" s="69">
        <f t="shared" si="85"/>
        <v>7747</v>
      </c>
      <c r="I190" s="70">
        <v>8707</v>
      </c>
      <c r="J190" s="71">
        <v>0</v>
      </c>
      <c r="K190" s="93">
        <v>0</v>
      </c>
      <c r="L190" s="94">
        <v>-960</v>
      </c>
      <c r="M190" s="69">
        <f t="shared" si="86"/>
        <v>9513</v>
      </c>
      <c r="N190" s="70">
        <v>17166</v>
      </c>
      <c r="O190" s="71">
        <v>0</v>
      </c>
      <c r="P190" s="95">
        <v>0</v>
      </c>
      <c r="Q190" s="96">
        <v>-7653</v>
      </c>
      <c r="R190" s="97">
        <f t="shared" si="87"/>
        <v>43397</v>
      </c>
      <c r="S190" s="97">
        <f t="shared" si="88"/>
        <v>-5521</v>
      </c>
      <c r="T190" s="72">
        <f t="shared" si="89"/>
        <v>37876</v>
      </c>
    </row>
    <row r="191" spans="1:20" ht="15.75" thickBot="1" x14ac:dyDescent="0.3">
      <c r="A191" s="67">
        <v>6611</v>
      </c>
      <c r="B191" s="54" t="s">
        <v>403</v>
      </c>
      <c r="C191" s="69">
        <f t="shared" si="84"/>
        <v>94</v>
      </c>
      <c r="D191" s="70">
        <v>15549</v>
      </c>
      <c r="E191" s="71">
        <v>0</v>
      </c>
      <c r="F191" s="93">
        <v>0</v>
      </c>
      <c r="G191" s="94">
        <v>-15455</v>
      </c>
      <c r="H191" s="69">
        <f t="shared" si="85"/>
        <v>201</v>
      </c>
      <c r="I191" s="70">
        <v>10653</v>
      </c>
      <c r="J191" s="71">
        <v>0</v>
      </c>
      <c r="K191" s="93">
        <v>0</v>
      </c>
      <c r="L191" s="94">
        <v>-10452</v>
      </c>
      <c r="M191" s="69">
        <f t="shared" si="86"/>
        <v>604</v>
      </c>
      <c r="N191" s="70">
        <v>14697</v>
      </c>
      <c r="O191" s="71">
        <v>0</v>
      </c>
      <c r="P191" s="95">
        <v>0</v>
      </c>
      <c r="Q191" s="96">
        <v>-14093</v>
      </c>
      <c r="R191" s="97">
        <f t="shared" si="87"/>
        <v>40899</v>
      </c>
      <c r="S191" s="97">
        <f t="shared" si="88"/>
        <v>-40000</v>
      </c>
      <c r="T191" s="72">
        <f t="shared" si="89"/>
        <v>899</v>
      </c>
    </row>
    <row r="192" spans="1:20" ht="15.75" thickBot="1" x14ac:dyDescent="0.3">
      <c r="A192" s="67">
        <v>6612</v>
      </c>
      <c r="B192" s="54" t="s">
        <v>404</v>
      </c>
      <c r="C192" s="69">
        <f t="shared" si="84"/>
        <v>0</v>
      </c>
      <c r="D192" s="70">
        <v>13163</v>
      </c>
      <c r="E192" s="71">
        <v>0</v>
      </c>
      <c r="F192" s="93">
        <v>0</v>
      </c>
      <c r="G192" s="94">
        <v>-13163</v>
      </c>
      <c r="H192" s="69">
        <f t="shared" si="85"/>
        <v>0</v>
      </c>
      <c r="I192" s="70">
        <v>6468</v>
      </c>
      <c r="J192" s="71">
        <v>0</v>
      </c>
      <c r="K192" s="93">
        <v>0</v>
      </c>
      <c r="L192" s="94">
        <v>-6468</v>
      </c>
      <c r="M192" s="69">
        <f t="shared" si="86"/>
        <v>13152</v>
      </c>
      <c r="N192" s="70">
        <v>22160</v>
      </c>
      <c r="O192" s="71">
        <v>0</v>
      </c>
      <c r="P192" s="95">
        <v>0</v>
      </c>
      <c r="Q192" s="96">
        <v>-9008</v>
      </c>
      <c r="R192" s="97">
        <f t="shared" si="87"/>
        <v>41791</v>
      </c>
      <c r="S192" s="97">
        <f t="shared" si="88"/>
        <v>-28639</v>
      </c>
      <c r="T192" s="72">
        <f t="shared" si="89"/>
        <v>13152</v>
      </c>
    </row>
    <row r="193" spans="1:20" ht="15.75" thickBot="1" x14ac:dyDescent="0.3">
      <c r="A193" s="67">
        <v>6613</v>
      </c>
      <c r="B193" s="54" t="s">
        <v>405</v>
      </c>
      <c r="C193" s="69">
        <f t="shared" si="84"/>
        <v>0</v>
      </c>
      <c r="D193" s="70">
        <v>5796</v>
      </c>
      <c r="E193" s="71">
        <v>0</v>
      </c>
      <c r="F193" s="93">
        <v>0</v>
      </c>
      <c r="G193" s="94">
        <v>-5796</v>
      </c>
      <c r="H193" s="69">
        <f t="shared" si="85"/>
        <v>3870</v>
      </c>
      <c r="I193" s="70">
        <v>4084</v>
      </c>
      <c r="J193" s="71">
        <v>0</v>
      </c>
      <c r="K193" s="93">
        <v>163</v>
      </c>
      <c r="L193" s="94">
        <v>-377</v>
      </c>
      <c r="M193" s="69">
        <f t="shared" si="86"/>
        <v>1511</v>
      </c>
      <c r="N193" s="70">
        <v>6739</v>
      </c>
      <c r="O193" s="71">
        <v>0</v>
      </c>
      <c r="P193" s="95">
        <v>0</v>
      </c>
      <c r="Q193" s="96">
        <v>-5228</v>
      </c>
      <c r="R193" s="97">
        <f t="shared" si="87"/>
        <v>16782</v>
      </c>
      <c r="S193" s="97">
        <f t="shared" si="88"/>
        <v>-11401</v>
      </c>
      <c r="T193" s="72">
        <f t="shared" si="89"/>
        <v>5381</v>
      </c>
    </row>
    <row r="194" spans="1:20" ht="15.75" thickBot="1" x14ac:dyDescent="0.3">
      <c r="A194" s="67">
        <v>6614</v>
      </c>
      <c r="B194" s="54" t="s">
        <v>173</v>
      </c>
      <c r="C194" s="69">
        <f t="shared" si="84"/>
        <v>0</v>
      </c>
      <c r="D194" s="70">
        <v>10635</v>
      </c>
      <c r="E194" s="71">
        <v>0</v>
      </c>
      <c r="F194" s="93">
        <v>0</v>
      </c>
      <c r="G194" s="94">
        <v>-10635</v>
      </c>
      <c r="H194" s="69">
        <f t="shared" si="85"/>
        <v>0</v>
      </c>
      <c r="I194" s="70">
        <v>5320</v>
      </c>
      <c r="J194" s="71">
        <v>0</v>
      </c>
      <c r="K194" s="93">
        <v>0</v>
      </c>
      <c r="L194" s="94">
        <v>-5320</v>
      </c>
      <c r="M194" s="69">
        <f t="shared" si="86"/>
        <v>0</v>
      </c>
      <c r="N194" s="70">
        <v>12958</v>
      </c>
      <c r="O194" s="71">
        <v>0</v>
      </c>
      <c r="P194" s="95">
        <v>0</v>
      </c>
      <c r="Q194" s="96">
        <v>-12958</v>
      </c>
      <c r="R194" s="97">
        <f t="shared" si="87"/>
        <v>28913</v>
      </c>
      <c r="S194" s="97">
        <f t="shared" si="88"/>
        <v>-28913</v>
      </c>
      <c r="T194" s="72">
        <f t="shared" si="89"/>
        <v>0</v>
      </c>
    </row>
    <row r="195" spans="1:20" ht="15.75" thickBot="1" x14ac:dyDescent="0.3">
      <c r="A195" s="67">
        <v>6615</v>
      </c>
      <c r="B195" s="54" t="s">
        <v>406</v>
      </c>
      <c r="C195" s="69">
        <f t="shared" si="84"/>
        <v>0</v>
      </c>
      <c r="D195" s="70">
        <v>3195</v>
      </c>
      <c r="E195" s="71">
        <v>0</v>
      </c>
      <c r="F195" s="93">
        <v>0</v>
      </c>
      <c r="G195" s="94">
        <v>-3195</v>
      </c>
      <c r="H195" s="69">
        <f t="shared" si="85"/>
        <v>0</v>
      </c>
      <c r="I195" s="70">
        <v>1590</v>
      </c>
      <c r="J195" s="71">
        <v>0</v>
      </c>
      <c r="K195" s="93">
        <v>0</v>
      </c>
      <c r="L195" s="94">
        <v>-1590</v>
      </c>
      <c r="M195" s="69">
        <f t="shared" si="86"/>
        <v>101</v>
      </c>
      <c r="N195" s="70">
        <v>5431</v>
      </c>
      <c r="O195" s="71">
        <v>0</v>
      </c>
      <c r="P195" s="95">
        <v>0</v>
      </c>
      <c r="Q195" s="96">
        <v>-5330</v>
      </c>
      <c r="R195" s="97">
        <f t="shared" si="87"/>
        <v>10216</v>
      </c>
      <c r="S195" s="97">
        <f t="shared" si="88"/>
        <v>-10115</v>
      </c>
      <c r="T195" s="72">
        <f t="shared" si="89"/>
        <v>101</v>
      </c>
    </row>
    <row r="196" spans="1:20" ht="15.75" thickBot="1" x14ac:dyDescent="0.3">
      <c r="A196" s="67">
        <v>6616</v>
      </c>
      <c r="B196" s="54" t="s">
        <v>407</v>
      </c>
      <c r="C196" s="69">
        <f t="shared" si="84"/>
        <v>303</v>
      </c>
      <c r="D196" s="70">
        <v>3254</v>
      </c>
      <c r="E196" s="71">
        <v>0</v>
      </c>
      <c r="F196" s="93">
        <v>0</v>
      </c>
      <c r="G196" s="94">
        <v>-2951</v>
      </c>
      <c r="H196" s="69">
        <f t="shared" si="85"/>
        <v>0</v>
      </c>
      <c r="I196" s="70">
        <v>3221</v>
      </c>
      <c r="J196" s="71">
        <v>0</v>
      </c>
      <c r="K196" s="93">
        <v>0</v>
      </c>
      <c r="L196" s="94">
        <v>-3221</v>
      </c>
      <c r="M196" s="69">
        <f t="shared" si="86"/>
        <v>168</v>
      </c>
      <c r="N196" s="70">
        <v>9461</v>
      </c>
      <c r="O196" s="71">
        <v>0</v>
      </c>
      <c r="P196" s="95">
        <v>0</v>
      </c>
      <c r="Q196" s="96">
        <v>-9293</v>
      </c>
      <c r="R196" s="97">
        <f t="shared" si="87"/>
        <v>15936</v>
      </c>
      <c r="S196" s="97">
        <f t="shared" si="88"/>
        <v>-15465</v>
      </c>
      <c r="T196" s="72">
        <f t="shared" si="89"/>
        <v>471</v>
      </c>
    </row>
    <row r="197" spans="1:20" ht="15.75" thickBot="1" x14ac:dyDescent="0.3">
      <c r="A197" s="67">
        <v>6617</v>
      </c>
      <c r="B197" s="54" t="s">
        <v>288</v>
      </c>
      <c r="C197" s="69">
        <f t="shared" si="84"/>
        <v>1203</v>
      </c>
      <c r="D197" s="70">
        <v>2309</v>
      </c>
      <c r="E197" s="71">
        <v>0</v>
      </c>
      <c r="F197" s="93">
        <v>0</v>
      </c>
      <c r="G197" s="94">
        <v>-1106</v>
      </c>
      <c r="H197" s="69">
        <f t="shared" si="85"/>
        <v>0</v>
      </c>
      <c r="I197" s="70">
        <v>1662</v>
      </c>
      <c r="J197" s="71">
        <v>0</v>
      </c>
      <c r="K197" s="93">
        <v>0</v>
      </c>
      <c r="L197" s="94">
        <v>-1662</v>
      </c>
      <c r="M197" s="69">
        <f t="shared" si="86"/>
        <v>2845</v>
      </c>
      <c r="N197" s="70">
        <v>3492</v>
      </c>
      <c r="O197" s="71">
        <v>0</v>
      </c>
      <c r="P197" s="95">
        <v>0</v>
      </c>
      <c r="Q197" s="96">
        <v>-647</v>
      </c>
      <c r="R197" s="97">
        <f t="shared" si="87"/>
        <v>7463</v>
      </c>
      <c r="S197" s="97">
        <f t="shared" si="88"/>
        <v>-3415</v>
      </c>
      <c r="T197" s="72">
        <f t="shared" si="89"/>
        <v>4048</v>
      </c>
    </row>
    <row r="198" spans="1:20" ht="15" x14ac:dyDescent="0.25">
      <c r="A198" s="67">
        <v>6618</v>
      </c>
      <c r="B198" s="77" t="s">
        <v>289</v>
      </c>
      <c r="C198" s="69">
        <f t="shared" si="84"/>
        <v>5523</v>
      </c>
      <c r="D198" s="70">
        <v>3202</v>
      </c>
      <c r="E198" s="71">
        <v>3202</v>
      </c>
      <c r="F198" s="93">
        <v>3202</v>
      </c>
      <c r="G198" s="94">
        <v>-4083</v>
      </c>
      <c r="H198" s="69">
        <f t="shared" si="85"/>
        <v>4687</v>
      </c>
      <c r="I198" s="70">
        <v>4552</v>
      </c>
      <c r="J198" s="71">
        <v>4552</v>
      </c>
      <c r="K198" s="93">
        <v>4552</v>
      </c>
      <c r="L198" s="94">
        <v>-8969</v>
      </c>
      <c r="M198" s="69">
        <f t="shared" si="86"/>
        <v>17187</v>
      </c>
      <c r="N198" s="70">
        <v>5935</v>
      </c>
      <c r="O198" s="71">
        <v>5935</v>
      </c>
      <c r="P198" s="95">
        <v>5935</v>
      </c>
      <c r="Q198" s="96">
        <v>-618</v>
      </c>
      <c r="R198" s="97">
        <f t="shared" si="87"/>
        <v>41067</v>
      </c>
      <c r="S198" s="97">
        <f t="shared" si="88"/>
        <v>-13670</v>
      </c>
      <c r="T198" s="72">
        <f t="shared" si="89"/>
        <v>27397</v>
      </c>
    </row>
    <row r="199" spans="1:20" ht="15.75" thickBot="1" x14ac:dyDescent="0.3">
      <c r="A199" s="67"/>
      <c r="B199" s="77"/>
      <c r="C199" s="73">
        <f>SUM(C181:C198)</f>
        <v>1170253</v>
      </c>
      <c r="D199" s="73">
        <f>SUM(D181:D198)</f>
        <v>450142</v>
      </c>
      <c r="E199" s="73">
        <f>SUM(E181:E198)</f>
        <v>301579</v>
      </c>
      <c r="F199" s="73">
        <f>SUM(F181:F198)</f>
        <v>309077</v>
      </c>
      <c r="G199" s="73">
        <v>109455</v>
      </c>
      <c r="H199" s="73">
        <f>SUM(H181:H198)</f>
        <v>1470272</v>
      </c>
      <c r="I199" s="73">
        <f>SUM(I181:I198)</f>
        <v>552942</v>
      </c>
      <c r="J199" s="73">
        <f>SUM(J181:J198)</f>
        <v>442923</v>
      </c>
      <c r="K199" s="73">
        <f>SUM(K181:K198)</f>
        <v>443499</v>
      </c>
      <c r="L199" s="73">
        <v>30908</v>
      </c>
      <c r="M199" s="73">
        <f>SUM(M181:M198)</f>
        <v>1093030</v>
      </c>
      <c r="N199" s="73">
        <f>SUM(N181:N198)</f>
        <v>581061</v>
      </c>
      <c r="O199" s="73">
        <f>SUM(O181:O198)</f>
        <v>359980</v>
      </c>
      <c r="P199" s="73">
        <f>SUM(P181:P198)</f>
        <v>359980</v>
      </c>
      <c r="Q199" s="73">
        <v>-207991</v>
      </c>
      <c r="R199" s="73">
        <f>SUM(R181:R198)</f>
        <v>3801183</v>
      </c>
      <c r="S199" s="73">
        <f>SUM(S181:S198)</f>
        <v>-67628</v>
      </c>
      <c r="T199" s="73">
        <f>SUM(T181:T198)</f>
        <v>3733555</v>
      </c>
    </row>
    <row r="200" spans="1:20" ht="15.75" thickBot="1" x14ac:dyDescent="0.3">
      <c r="A200" s="53"/>
      <c r="B200" s="75" t="s">
        <v>176</v>
      </c>
      <c r="C200" s="69">
        <f t="shared" ref="C200:C207" si="90">D200+E200+F200+G200</f>
        <v>0</v>
      </c>
      <c r="D200" s="70"/>
      <c r="E200" s="71"/>
      <c r="F200" s="93"/>
      <c r="G200" s="94">
        <v>0</v>
      </c>
      <c r="H200" s="69">
        <f t="shared" ref="H200:H207" si="91">I200+J200+K200+L200</f>
        <v>0</v>
      </c>
      <c r="I200" s="70"/>
      <c r="J200" s="71"/>
      <c r="K200" s="93"/>
      <c r="L200" s="94">
        <v>0</v>
      </c>
      <c r="M200" s="69">
        <f t="shared" ref="M200:M207" si="92">O200+P200+N200+Q200</f>
        <v>0</v>
      </c>
      <c r="N200" s="70"/>
      <c r="O200" s="71"/>
      <c r="P200" s="95"/>
      <c r="Q200" s="96">
        <v>0</v>
      </c>
      <c r="R200" s="97">
        <f t="shared" ref="R200:R207" si="93">+D200+E200+F200+I200+J200+K200+N200+O200+P200</f>
        <v>0</v>
      </c>
      <c r="S200" s="97">
        <f t="shared" ref="S200:S207" si="94">G200+L200+Q200</f>
        <v>0</v>
      </c>
      <c r="T200" s="72">
        <f t="shared" ref="T200:T207" si="95">+R200+S200</f>
        <v>0</v>
      </c>
    </row>
    <row r="201" spans="1:20" ht="15.75" thickBot="1" x14ac:dyDescent="0.3">
      <c r="A201" s="67">
        <v>6701</v>
      </c>
      <c r="B201" s="54" t="s">
        <v>177</v>
      </c>
      <c r="C201" s="69">
        <f t="shared" si="90"/>
        <v>0</v>
      </c>
      <c r="D201" s="70">
        <v>3085</v>
      </c>
      <c r="E201" s="71">
        <v>0</v>
      </c>
      <c r="F201" s="93">
        <v>0</v>
      </c>
      <c r="G201" s="94">
        <v>-3085</v>
      </c>
      <c r="H201" s="69">
        <f t="shared" si="91"/>
        <v>0</v>
      </c>
      <c r="I201" s="70">
        <v>2061</v>
      </c>
      <c r="J201" s="71">
        <v>0</v>
      </c>
      <c r="K201" s="93">
        <v>0</v>
      </c>
      <c r="L201" s="94">
        <v>-2061</v>
      </c>
      <c r="M201" s="69">
        <f t="shared" si="92"/>
        <v>7126</v>
      </c>
      <c r="N201" s="70">
        <v>5412</v>
      </c>
      <c r="O201" s="71">
        <v>0</v>
      </c>
      <c r="P201" s="95">
        <v>0</v>
      </c>
      <c r="Q201" s="96">
        <v>1714</v>
      </c>
      <c r="R201" s="97">
        <f t="shared" si="93"/>
        <v>10558</v>
      </c>
      <c r="S201" s="97">
        <f t="shared" si="94"/>
        <v>-3432</v>
      </c>
      <c r="T201" s="72">
        <f t="shared" si="95"/>
        <v>7126</v>
      </c>
    </row>
    <row r="202" spans="1:20" ht="15.75" thickBot="1" x14ac:dyDescent="0.3">
      <c r="A202" s="67">
        <v>6702</v>
      </c>
      <c r="B202" s="54" t="s">
        <v>178</v>
      </c>
      <c r="C202" s="69">
        <f t="shared" si="90"/>
        <v>0</v>
      </c>
      <c r="D202" s="70">
        <v>9003</v>
      </c>
      <c r="E202" s="71">
        <v>0</v>
      </c>
      <c r="F202" s="93">
        <v>0</v>
      </c>
      <c r="G202" s="94">
        <v>-9003</v>
      </c>
      <c r="H202" s="69">
        <f t="shared" si="91"/>
        <v>0</v>
      </c>
      <c r="I202" s="70">
        <v>8063</v>
      </c>
      <c r="J202" s="71">
        <v>0</v>
      </c>
      <c r="K202" s="93">
        <v>0</v>
      </c>
      <c r="L202" s="94">
        <v>-8063</v>
      </c>
      <c r="M202" s="69">
        <f t="shared" si="92"/>
        <v>0</v>
      </c>
      <c r="N202" s="70">
        <v>15479</v>
      </c>
      <c r="O202" s="71">
        <v>0</v>
      </c>
      <c r="P202" s="95">
        <v>0</v>
      </c>
      <c r="Q202" s="96">
        <v>-15479</v>
      </c>
      <c r="R202" s="97">
        <f t="shared" si="93"/>
        <v>32545</v>
      </c>
      <c r="S202" s="97">
        <f t="shared" si="94"/>
        <v>-32545</v>
      </c>
      <c r="T202" s="72">
        <f t="shared" si="95"/>
        <v>0</v>
      </c>
    </row>
    <row r="203" spans="1:20" ht="15.75" thickBot="1" x14ac:dyDescent="0.3">
      <c r="A203" s="67">
        <v>6703</v>
      </c>
      <c r="B203" s="54" t="s">
        <v>408</v>
      </c>
      <c r="C203" s="69">
        <f t="shared" si="90"/>
        <v>6102</v>
      </c>
      <c r="D203" s="70">
        <v>6159</v>
      </c>
      <c r="E203" s="71">
        <v>0</v>
      </c>
      <c r="F203" s="93">
        <v>0</v>
      </c>
      <c r="G203" s="94">
        <v>-57</v>
      </c>
      <c r="H203" s="69">
        <f t="shared" si="91"/>
        <v>0</v>
      </c>
      <c r="I203" s="70">
        <v>5866</v>
      </c>
      <c r="J203" s="71">
        <v>0</v>
      </c>
      <c r="K203" s="93">
        <v>0</v>
      </c>
      <c r="L203" s="94">
        <v>-5866</v>
      </c>
      <c r="M203" s="69">
        <f t="shared" si="92"/>
        <v>0</v>
      </c>
      <c r="N203" s="70">
        <v>12893</v>
      </c>
      <c r="O203" s="71">
        <v>0</v>
      </c>
      <c r="P203" s="95">
        <v>0</v>
      </c>
      <c r="Q203" s="96">
        <v>-12893</v>
      </c>
      <c r="R203" s="97">
        <f t="shared" si="93"/>
        <v>24918</v>
      </c>
      <c r="S203" s="97">
        <f t="shared" si="94"/>
        <v>-18816</v>
      </c>
      <c r="T203" s="72">
        <f t="shared" si="95"/>
        <v>6102</v>
      </c>
    </row>
    <row r="204" spans="1:20" ht="15.75" thickBot="1" x14ac:dyDescent="0.3">
      <c r="A204" s="67">
        <v>6704</v>
      </c>
      <c r="B204" s="54" t="s">
        <v>180</v>
      </c>
      <c r="C204" s="69">
        <f t="shared" si="90"/>
        <v>8839</v>
      </c>
      <c r="D204" s="70">
        <v>2583</v>
      </c>
      <c r="E204" s="71">
        <v>2583</v>
      </c>
      <c r="F204" s="93">
        <v>2583</v>
      </c>
      <c r="G204" s="94">
        <v>1090</v>
      </c>
      <c r="H204" s="69">
        <f t="shared" si="91"/>
        <v>8416</v>
      </c>
      <c r="I204" s="70">
        <v>2006</v>
      </c>
      <c r="J204" s="71">
        <v>2006</v>
      </c>
      <c r="K204" s="93">
        <v>2006</v>
      </c>
      <c r="L204" s="94">
        <v>2398</v>
      </c>
      <c r="M204" s="69">
        <f t="shared" si="92"/>
        <v>22284</v>
      </c>
      <c r="N204" s="70">
        <v>4887</v>
      </c>
      <c r="O204" s="71">
        <v>4887</v>
      </c>
      <c r="P204" s="95">
        <v>4887</v>
      </c>
      <c r="Q204" s="96">
        <v>7623</v>
      </c>
      <c r="R204" s="97">
        <f t="shared" si="93"/>
        <v>28428</v>
      </c>
      <c r="S204" s="97">
        <f t="shared" si="94"/>
        <v>11111</v>
      </c>
      <c r="T204" s="72">
        <f t="shared" si="95"/>
        <v>39539</v>
      </c>
    </row>
    <row r="205" spans="1:20" ht="15.75" thickBot="1" x14ac:dyDescent="0.3">
      <c r="A205" s="67">
        <v>6705</v>
      </c>
      <c r="B205" s="54" t="s">
        <v>409</v>
      </c>
      <c r="C205" s="69">
        <f t="shared" si="90"/>
        <v>46058</v>
      </c>
      <c r="D205" s="70">
        <v>34298</v>
      </c>
      <c r="E205" s="71">
        <v>0</v>
      </c>
      <c r="F205" s="93">
        <v>2384</v>
      </c>
      <c r="G205" s="94">
        <v>9376</v>
      </c>
      <c r="H205" s="69">
        <f t="shared" si="91"/>
        <v>419</v>
      </c>
      <c r="I205" s="70">
        <v>40351</v>
      </c>
      <c r="J205" s="71">
        <v>0</v>
      </c>
      <c r="K205" s="93">
        <v>0</v>
      </c>
      <c r="L205" s="94">
        <v>-39932</v>
      </c>
      <c r="M205" s="69">
        <f t="shared" si="92"/>
        <v>2339</v>
      </c>
      <c r="N205" s="70">
        <v>58063</v>
      </c>
      <c r="O205" s="71">
        <v>0</v>
      </c>
      <c r="P205" s="95">
        <v>0</v>
      </c>
      <c r="Q205" s="96">
        <v>-55724</v>
      </c>
      <c r="R205" s="97">
        <f t="shared" si="93"/>
        <v>135096</v>
      </c>
      <c r="S205" s="97">
        <f t="shared" si="94"/>
        <v>-86280</v>
      </c>
      <c r="T205" s="72">
        <f t="shared" si="95"/>
        <v>48816</v>
      </c>
    </row>
    <row r="206" spans="1:20" ht="15.75" thickBot="1" x14ac:dyDescent="0.3">
      <c r="A206" s="67">
        <v>6706</v>
      </c>
      <c r="B206" s="54" t="s">
        <v>410</v>
      </c>
      <c r="C206" s="69">
        <f t="shared" si="90"/>
        <v>0</v>
      </c>
      <c r="D206" s="70">
        <v>1853</v>
      </c>
      <c r="E206" s="71">
        <v>0</v>
      </c>
      <c r="F206" s="93">
        <v>0</v>
      </c>
      <c r="G206" s="94">
        <v>-1853</v>
      </c>
      <c r="H206" s="69">
        <f t="shared" si="91"/>
        <v>0</v>
      </c>
      <c r="I206" s="70">
        <v>1178</v>
      </c>
      <c r="J206" s="71">
        <v>0</v>
      </c>
      <c r="K206" s="93">
        <v>0</v>
      </c>
      <c r="L206" s="94">
        <v>-1178</v>
      </c>
      <c r="M206" s="69">
        <f t="shared" si="92"/>
        <v>0</v>
      </c>
      <c r="N206" s="70">
        <v>3416</v>
      </c>
      <c r="O206" s="71">
        <v>0</v>
      </c>
      <c r="P206" s="95">
        <v>0</v>
      </c>
      <c r="Q206" s="96">
        <v>-3416</v>
      </c>
      <c r="R206" s="97">
        <f t="shared" si="93"/>
        <v>6447</v>
      </c>
      <c r="S206" s="97">
        <f t="shared" si="94"/>
        <v>-6447</v>
      </c>
      <c r="T206" s="72">
        <f t="shared" si="95"/>
        <v>0</v>
      </c>
    </row>
    <row r="207" spans="1:20" ht="15" x14ac:dyDescent="0.25">
      <c r="A207" s="67">
        <v>6707</v>
      </c>
      <c r="B207" s="54" t="s">
        <v>183</v>
      </c>
      <c r="C207" s="69">
        <f t="shared" si="90"/>
        <v>903</v>
      </c>
      <c r="D207" s="70">
        <v>1419</v>
      </c>
      <c r="E207" s="71">
        <v>0</v>
      </c>
      <c r="F207" s="93">
        <v>878</v>
      </c>
      <c r="G207" s="94">
        <v>-1394</v>
      </c>
      <c r="H207" s="69">
        <f t="shared" si="91"/>
        <v>0</v>
      </c>
      <c r="I207" s="70">
        <v>843</v>
      </c>
      <c r="J207" s="71">
        <v>0</v>
      </c>
      <c r="K207" s="93">
        <v>0</v>
      </c>
      <c r="L207" s="94">
        <v>-843</v>
      </c>
      <c r="M207" s="69">
        <f t="shared" si="92"/>
        <v>0</v>
      </c>
      <c r="N207" s="70">
        <v>3278</v>
      </c>
      <c r="O207" s="71">
        <v>0</v>
      </c>
      <c r="P207" s="95">
        <v>0</v>
      </c>
      <c r="Q207" s="96">
        <v>-3278</v>
      </c>
      <c r="R207" s="97">
        <f t="shared" si="93"/>
        <v>6418</v>
      </c>
      <c r="S207" s="97">
        <f t="shared" si="94"/>
        <v>-5515</v>
      </c>
      <c r="T207" s="72">
        <f t="shared" si="95"/>
        <v>903</v>
      </c>
    </row>
    <row r="208" spans="1:20" ht="15.75" thickBot="1" x14ac:dyDescent="0.3">
      <c r="A208" s="67"/>
      <c r="B208" s="54"/>
      <c r="C208" s="73">
        <f>SUM(C201:C207)</f>
        <v>61902</v>
      </c>
      <c r="D208" s="73">
        <f>SUM(D201:D207)</f>
        <v>58400</v>
      </c>
      <c r="E208" s="73">
        <f>SUM(E201:E207)</f>
        <v>2583</v>
      </c>
      <c r="F208" s="73">
        <f>SUM(F201:F207)</f>
        <v>5845</v>
      </c>
      <c r="G208" s="73">
        <v>-4926</v>
      </c>
      <c r="H208" s="73">
        <f>SUM(H201:H207)</f>
        <v>8835</v>
      </c>
      <c r="I208" s="73">
        <f>SUM(I201:I207)</f>
        <v>60368</v>
      </c>
      <c r="J208" s="73">
        <f>SUM(J201:J207)</f>
        <v>2006</v>
      </c>
      <c r="K208" s="73">
        <f>SUM(K201:K207)</f>
        <v>2006</v>
      </c>
      <c r="L208" s="73">
        <v>-55545</v>
      </c>
      <c r="M208" s="73">
        <f>SUM(M201:M207)</f>
        <v>31749</v>
      </c>
      <c r="N208" s="73">
        <f>SUM(N201:N207)</f>
        <v>103428</v>
      </c>
      <c r="O208" s="73">
        <f>SUM(O201:O207)</f>
        <v>4887</v>
      </c>
      <c r="P208" s="73">
        <f>SUM(P201:P207)</f>
        <v>4887</v>
      </c>
      <c r="Q208" s="73">
        <v>-81453</v>
      </c>
      <c r="R208" s="73">
        <f>SUM(R201:R207)</f>
        <v>244410</v>
      </c>
      <c r="S208" s="73">
        <f>SUM(S201:S207)</f>
        <v>-141924</v>
      </c>
      <c r="T208" s="73">
        <f>SUM(T201:T207)</f>
        <v>102486</v>
      </c>
    </row>
    <row r="209" spans="1:20" ht="15.75" thickBot="1" x14ac:dyDescent="0.3">
      <c r="A209" s="53"/>
      <c r="B209" s="75" t="s">
        <v>184</v>
      </c>
      <c r="C209" s="69">
        <f t="shared" ref="C209:C217" si="96">D209+E209+F209+G209</f>
        <v>0</v>
      </c>
      <c r="D209" s="70"/>
      <c r="E209" s="71"/>
      <c r="F209" s="93"/>
      <c r="G209" s="94">
        <v>0</v>
      </c>
      <c r="H209" s="69">
        <f t="shared" ref="H209:H217" si="97">I209+J209+K209+L209</f>
        <v>0</v>
      </c>
      <c r="I209" s="70"/>
      <c r="J209" s="71"/>
      <c r="K209" s="93"/>
      <c r="L209" s="94">
        <v>0</v>
      </c>
      <c r="M209" s="69">
        <f t="shared" ref="M209:M217" si="98">O209+P209+N209+Q209</f>
        <v>0</v>
      </c>
      <c r="N209" s="70"/>
      <c r="O209" s="71"/>
      <c r="P209" s="95"/>
      <c r="Q209" s="96">
        <v>0</v>
      </c>
      <c r="R209" s="97">
        <f t="shared" ref="R209:R217" si="99">+D209+E209+F209+I209+J209+K209+N209+O209+P209</f>
        <v>0</v>
      </c>
      <c r="S209" s="97">
        <f t="shared" ref="S209:S217" si="100">G209+L209+Q209</f>
        <v>0</v>
      </c>
      <c r="T209" s="72">
        <f t="shared" ref="T209:T217" si="101">+R209+S209</f>
        <v>0</v>
      </c>
    </row>
    <row r="210" spans="1:20" ht="15.75" thickBot="1" x14ac:dyDescent="0.3">
      <c r="A210" s="67">
        <v>6801</v>
      </c>
      <c r="B210" s="54" t="s">
        <v>185</v>
      </c>
      <c r="C210" s="69">
        <f t="shared" si="96"/>
        <v>0</v>
      </c>
      <c r="D210" s="70">
        <v>1510</v>
      </c>
      <c r="E210" s="71">
        <v>0</v>
      </c>
      <c r="F210" s="93">
        <v>0</v>
      </c>
      <c r="G210" s="94">
        <v>-1510</v>
      </c>
      <c r="H210" s="69">
        <f t="shared" si="97"/>
        <v>0</v>
      </c>
      <c r="I210" s="70">
        <v>458</v>
      </c>
      <c r="J210" s="71">
        <v>0</v>
      </c>
      <c r="K210" s="93">
        <v>0</v>
      </c>
      <c r="L210" s="94">
        <v>-458</v>
      </c>
      <c r="M210" s="69">
        <f t="shared" si="98"/>
        <v>0</v>
      </c>
      <c r="N210" s="70">
        <v>3413</v>
      </c>
      <c r="O210" s="71">
        <v>0</v>
      </c>
      <c r="P210" s="95">
        <v>0</v>
      </c>
      <c r="Q210" s="96">
        <v>-3413</v>
      </c>
      <c r="R210" s="97">
        <f t="shared" si="99"/>
        <v>5381</v>
      </c>
      <c r="S210" s="97">
        <f t="shared" si="100"/>
        <v>-5381</v>
      </c>
      <c r="T210" s="72">
        <f t="shared" si="101"/>
        <v>0</v>
      </c>
    </row>
    <row r="211" spans="1:20" ht="15.75" thickBot="1" x14ac:dyDescent="0.3">
      <c r="A211" s="67">
        <v>6802</v>
      </c>
      <c r="B211" s="54" t="s">
        <v>33</v>
      </c>
      <c r="C211" s="69">
        <f t="shared" si="96"/>
        <v>44303</v>
      </c>
      <c r="D211" s="70">
        <v>5310</v>
      </c>
      <c r="E211" s="71">
        <v>5310</v>
      </c>
      <c r="F211" s="93">
        <v>5310</v>
      </c>
      <c r="G211" s="94">
        <v>28373</v>
      </c>
      <c r="H211" s="69">
        <f t="shared" si="97"/>
        <v>1201</v>
      </c>
      <c r="I211" s="70">
        <v>3831</v>
      </c>
      <c r="J211" s="71">
        <v>3831</v>
      </c>
      <c r="K211" s="93">
        <v>3831</v>
      </c>
      <c r="L211" s="94">
        <v>-10292</v>
      </c>
      <c r="M211" s="69">
        <f t="shared" si="98"/>
        <v>693</v>
      </c>
      <c r="N211" s="70">
        <v>9434</v>
      </c>
      <c r="O211" s="71">
        <v>9434</v>
      </c>
      <c r="P211" s="95">
        <v>9434</v>
      </c>
      <c r="Q211" s="96">
        <v>-27609</v>
      </c>
      <c r="R211" s="97">
        <f t="shared" si="99"/>
        <v>55725</v>
      </c>
      <c r="S211" s="97">
        <f t="shared" si="100"/>
        <v>-9528</v>
      </c>
      <c r="T211" s="72">
        <f t="shared" si="101"/>
        <v>46197</v>
      </c>
    </row>
    <row r="212" spans="1:20" ht="15.75" thickBot="1" x14ac:dyDescent="0.3">
      <c r="A212" s="67">
        <v>6803</v>
      </c>
      <c r="B212" s="54" t="s">
        <v>411</v>
      </c>
      <c r="C212" s="69">
        <f t="shared" si="96"/>
        <v>0</v>
      </c>
      <c r="D212" s="70">
        <v>4294</v>
      </c>
      <c r="E212" s="71">
        <v>0</v>
      </c>
      <c r="F212" s="93">
        <v>0</v>
      </c>
      <c r="G212" s="94">
        <v>-4294</v>
      </c>
      <c r="H212" s="69">
        <f t="shared" si="97"/>
        <v>0</v>
      </c>
      <c r="I212" s="70">
        <v>2653</v>
      </c>
      <c r="J212" s="71">
        <v>0</v>
      </c>
      <c r="K212" s="93">
        <v>0</v>
      </c>
      <c r="L212" s="94">
        <v>-2653</v>
      </c>
      <c r="M212" s="69">
        <f t="shared" si="98"/>
        <v>0</v>
      </c>
      <c r="N212" s="70">
        <v>6980</v>
      </c>
      <c r="O212" s="71">
        <v>0</v>
      </c>
      <c r="P212" s="95">
        <v>0</v>
      </c>
      <c r="Q212" s="96">
        <v>-6980</v>
      </c>
      <c r="R212" s="97">
        <f t="shared" si="99"/>
        <v>13927</v>
      </c>
      <c r="S212" s="97">
        <f t="shared" si="100"/>
        <v>-13927</v>
      </c>
      <c r="T212" s="72">
        <f t="shared" si="101"/>
        <v>0</v>
      </c>
    </row>
    <row r="213" spans="1:20" ht="15.75" thickBot="1" x14ac:dyDescent="0.3">
      <c r="A213" s="67">
        <v>6804</v>
      </c>
      <c r="B213" s="54" t="s">
        <v>412</v>
      </c>
      <c r="C213" s="69">
        <f t="shared" si="96"/>
        <v>0</v>
      </c>
      <c r="D213" s="70">
        <v>2084</v>
      </c>
      <c r="E213" s="71">
        <v>2084</v>
      </c>
      <c r="F213" s="93">
        <v>2084</v>
      </c>
      <c r="G213" s="94">
        <v>-6252</v>
      </c>
      <c r="H213" s="69">
        <f t="shared" si="97"/>
        <v>0</v>
      </c>
      <c r="I213" s="70">
        <v>2061</v>
      </c>
      <c r="J213" s="71">
        <v>2061</v>
      </c>
      <c r="K213" s="93">
        <v>2061</v>
      </c>
      <c r="L213" s="94">
        <v>-6183</v>
      </c>
      <c r="M213" s="69">
        <f t="shared" si="98"/>
        <v>0</v>
      </c>
      <c r="N213" s="70">
        <v>4836</v>
      </c>
      <c r="O213" s="71">
        <v>4836</v>
      </c>
      <c r="P213" s="95">
        <v>4836</v>
      </c>
      <c r="Q213" s="96">
        <v>-14508</v>
      </c>
      <c r="R213" s="97">
        <f t="shared" si="99"/>
        <v>26943</v>
      </c>
      <c r="S213" s="97">
        <f t="shared" si="100"/>
        <v>-26943</v>
      </c>
      <c r="T213" s="72">
        <f t="shared" si="101"/>
        <v>0</v>
      </c>
    </row>
    <row r="214" spans="1:20" ht="15.75" thickBot="1" x14ac:dyDescent="0.3">
      <c r="A214" s="67">
        <v>6805</v>
      </c>
      <c r="B214" s="54" t="s">
        <v>188</v>
      </c>
      <c r="C214" s="69">
        <f t="shared" si="96"/>
        <v>0</v>
      </c>
      <c r="D214" s="70">
        <v>1658</v>
      </c>
      <c r="E214" s="71">
        <v>0</v>
      </c>
      <c r="F214" s="93">
        <v>0</v>
      </c>
      <c r="G214" s="94">
        <v>-1658</v>
      </c>
      <c r="H214" s="69">
        <f t="shared" si="97"/>
        <v>0</v>
      </c>
      <c r="I214" s="70">
        <v>582</v>
      </c>
      <c r="J214" s="71">
        <v>0</v>
      </c>
      <c r="K214" s="93">
        <v>0</v>
      </c>
      <c r="L214" s="94">
        <v>-582</v>
      </c>
      <c r="M214" s="69">
        <f t="shared" si="98"/>
        <v>0</v>
      </c>
      <c r="N214" s="70">
        <v>5581</v>
      </c>
      <c r="O214" s="71">
        <v>0</v>
      </c>
      <c r="P214" s="95">
        <v>0</v>
      </c>
      <c r="Q214" s="96">
        <v>-5581</v>
      </c>
      <c r="R214" s="97">
        <f t="shared" si="99"/>
        <v>7821</v>
      </c>
      <c r="S214" s="97">
        <f t="shared" si="100"/>
        <v>-7821</v>
      </c>
      <c r="T214" s="72">
        <f t="shared" si="101"/>
        <v>0</v>
      </c>
    </row>
    <row r="215" spans="1:20" ht="15.75" thickBot="1" x14ac:dyDescent="0.3">
      <c r="A215" s="67">
        <v>6806</v>
      </c>
      <c r="B215" s="54" t="s">
        <v>413</v>
      </c>
      <c r="C215" s="69">
        <f t="shared" si="96"/>
        <v>503605</v>
      </c>
      <c r="D215" s="70">
        <v>104839</v>
      </c>
      <c r="E215" s="71">
        <v>104839</v>
      </c>
      <c r="F215" s="93">
        <v>104839</v>
      </c>
      <c r="G215" s="94">
        <v>189088</v>
      </c>
      <c r="H215" s="69">
        <f t="shared" si="97"/>
        <v>173879</v>
      </c>
      <c r="I215" s="70">
        <v>127608</v>
      </c>
      <c r="J215" s="71">
        <v>127608</v>
      </c>
      <c r="K215" s="93">
        <v>127608</v>
      </c>
      <c r="L215" s="94">
        <v>-208945</v>
      </c>
      <c r="M215" s="69">
        <f t="shared" si="98"/>
        <v>37227</v>
      </c>
      <c r="N215" s="70">
        <v>180845</v>
      </c>
      <c r="O215" s="71">
        <v>180845</v>
      </c>
      <c r="P215" s="95">
        <v>180845</v>
      </c>
      <c r="Q215" s="96">
        <v>-505308</v>
      </c>
      <c r="R215" s="97">
        <f t="shared" si="99"/>
        <v>1239876</v>
      </c>
      <c r="S215" s="97">
        <f t="shared" si="100"/>
        <v>-525165</v>
      </c>
      <c r="T215" s="72">
        <f t="shared" si="101"/>
        <v>714711</v>
      </c>
    </row>
    <row r="216" spans="1:20" ht="15.75" thickBot="1" x14ac:dyDescent="0.3">
      <c r="A216" s="67">
        <v>6807</v>
      </c>
      <c r="B216" s="54" t="s">
        <v>414</v>
      </c>
      <c r="C216" s="69">
        <f t="shared" si="96"/>
        <v>0</v>
      </c>
      <c r="D216" s="70">
        <v>3423</v>
      </c>
      <c r="E216" s="71">
        <v>0</v>
      </c>
      <c r="F216" s="93">
        <v>0</v>
      </c>
      <c r="G216" s="94">
        <v>-3423</v>
      </c>
      <c r="H216" s="69">
        <f t="shared" si="97"/>
        <v>0</v>
      </c>
      <c r="I216" s="70">
        <v>1689</v>
      </c>
      <c r="J216" s="71">
        <v>0</v>
      </c>
      <c r="K216" s="93">
        <v>0</v>
      </c>
      <c r="L216" s="94">
        <v>-1689</v>
      </c>
      <c r="M216" s="69">
        <f t="shared" si="98"/>
        <v>0</v>
      </c>
      <c r="N216" s="70">
        <v>5761</v>
      </c>
      <c r="O216" s="71">
        <v>0</v>
      </c>
      <c r="P216" s="95">
        <v>0</v>
      </c>
      <c r="Q216" s="96">
        <v>-5761</v>
      </c>
      <c r="R216" s="97">
        <f t="shared" si="99"/>
        <v>10873</v>
      </c>
      <c r="S216" s="97">
        <f t="shared" si="100"/>
        <v>-10873</v>
      </c>
      <c r="T216" s="72">
        <f t="shared" si="101"/>
        <v>0</v>
      </c>
    </row>
    <row r="217" spans="1:20" ht="15" x14ac:dyDescent="0.25">
      <c r="A217" s="67">
        <v>6808</v>
      </c>
      <c r="B217" s="54" t="s">
        <v>191</v>
      </c>
      <c r="C217" s="69">
        <f t="shared" si="96"/>
        <v>623</v>
      </c>
      <c r="D217" s="70">
        <v>1022</v>
      </c>
      <c r="E217" s="71">
        <v>1022</v>
      </c>
      <c r="F217" s="93">
        <v>1022</v>
      </c>
      <c r="G217" s="94">
        <v>-2443</v>
      </c>
      <c r="H217" s="69">
        <f t="shared" si="97"/>
        <v>0</v>
      </c>
      <c r="I217" s="70">
        <v>429</v>
      </c>
      <c r="J217" s="71">
        <v>429</v>
      </c>
      <c r="K217" s="93">
        <v>429</v>
      </c>
      <c r="L217" s="94">
        <v>-1287</v>
      </c>
      <c r="M217" s="69">
        <f t="shared" si="98"/>
        <v>1610</v>
      </c>
      <c r="N217" s="70">
        <v>2788</v>
      </c>
      <c r="O217" s="71">
        <v>2788</v>
      </c>
      <c r="P217" s="95">
        <v>2788</v>
      </c>
      <c r="Q217" s="96">
        <v>-6754</v>
      </c>
      <c r="R217" s="97">
        <f t="shared" si="99"/>
        <v>12717</v>
      </c>
      <c r="S217" s="97">
        <f t="shared" si="100"/>
        <v>-10484</v>
      </c>
      <c r="T217" s="72">
        <f t="shared" si="101"/>
        <v>2233</v>
      </c>
    </row>
    <row r="218" spans="1:20" ht="15.75" thickBot="1" x14ac:dyDescent="0.3">
      <c r="A218" s="67"/>
      <c r="B218" s="54"/>
      <c r="C218" s="73">
        <f>SUM(C210:C217)</f>
        <v>548531</v>
      </c>
      <c r="D218" s="73">
        <f>SUM(D210:D217)</f>
        <v>124140</v>
      </c>
      <c r="E218" s="73">
        <f>SUM(E210:E217)</f>
        <v>113255</v>
      </c>
      <c r="F218" s="73">
        <f>SUM(F210:F217)</f>
        <v>113255</v>
      </c>
      <c r="G218" s="73">
        <v>197881</v>
      </c>
      <c r="H218" s="73">
        <f>SUM(H210:H217)</f>
        <v>175080</v>
      </c>
      <c r="I218" s="73">
        <f>SUM(I210:I217)</f>
        <v>139311</v>
      </c>
      <c r="J218" s="73">
        <f>SUM(J210:J217)</f>
        <v>133929</v>
      </c>
      <c r="K218" s="73">
        <f>SUM(K210:K217)</f>
        <v>133929</v>
      </c>
      <c r="L218" s="73">
        <v>-232089</v>
      </c>
      <c r="M218" s="73">
        <f>SUM(M210:M217)</f>
        <v>39530</v>
      </c>
      <c r="N218" s="73">
        <f>SUM(N210:N217)</f>
        <v>219638</v>
      </c>
      <c r="O218" s="73">
        <f>SUM(O210:O217)</f>
        <v>197903</v>
      </c>
      <c r="P218" s="73">
        <f>SUM(P210:P217)</f>
        <v>197903</v>
      </c>
      <c r="Q218" s="73">
        <v>-575914</v>
      </c>
      <c r="R218" s="73">
        <f>SUM(R210:R217)</f>
        <v>1373263</v>
      </c>
      <c r="S218" s="73">
        <f>SUM(S210:S217)</f>
        <v>-610122</v>
      </c>
      <c r="T218" s="73">
        <f>SUM(T210:T217)</f>
        <v>763141</v>
      </c>
    </row>
    <row r="219" spans="1:20" ht="15.75" thickBot="1" x14ac:dyDescent="0.3">
      <c r="A219" s="53"/>
      <c r="B219" s="75" t="s">
        <v>192</v>
      </c>
      <c r="C219" s="69">
        <f t="shared" ref="C219:C226" si="102">D219+E219+F219+G219</f>
        <v>0</v>
      </c>
      <c r="D219" s="70"/>
      <c r="E219" s="71"/>
      <c r="F219" s="93"/>
      <c r="G219" s="94">
        <v>0</v>
      </c>
      <c r="H219" s="69">
        <f t="shared" ref="H219:H226" si="103">I219+J219+K219+L219</f>
        <v>0</v>
      </c>
      <c r="I219" s="70"/>
      <c r="J219" s="71"/>
      <c r="K219" s="93"/>
      <c r="L219" s="94">
        <v>0</v>
      </c>
      <c r="M219" s="69">
        <f t="shared" ref="M219:M226" si="104">O219+P219+N219+Q219</f>
        <v>0</v>
      </c>
      <c r="N219" s="70"/>
      <c r="O219" s="71"/>
      <c r="P219" s="95"/>
      <c r="Q219" s="96">
        <v>0</v>
      </c>
      <c r="R219" s="97">
        <f t="shared" ref="R219:R226" si="105">+D219+E219+F219+I219+J219+K219+N219+O219+P219</f>
        <v>0</v>
      </c>
      <c r="S219" s="97">
        <f t="shared" ref="S219:S226" si="106">G219+L219+Q219</f>
        <v>0</v>
      </c>
      <c r="T219" s="72">
        <f t="shared" ref="T219:T226" si="107">+R219+S219</f>
        <v>0</v>
      </c>
    </row>
    <row r="220" spans="1:20" ht="15.75" thickBot="1" x14ac:dyDescent="0.3">
      <c r="A220" s="67">
        <v>6901</v>
      </c>
      <c r="B220" s="54" t="s">
        <v>415</v>
      </c>
      <c r="C220" s="69">
        <f t="shared" si="102"/>
        <v>0</v>
      </c>
      <c r="D220" s="70">
        <v>723</v>
      </c>
      <c r="E220" s="71">
        <v>0</v>
      </c>
      <c r="F220" s="93">
        <v>0</v>
      </c>
      <c r="G220" s="94">
        <v>-723</v>
      </c>
      <c r="H220" s="69">
        <f t="shared" si="103"/>
        <v>0</v>
      </c>
      <c r="I220" s="70">
        <v>341</v>
      </c>
      <c r="J220" s="71">
        <v>0</v>
      </c>
      <c r="K220" s="93">
        <v>0</v>
      </c>
      <c r="L220" s="94">
        <v>-341</v>
      </c>
      <c r="M220" s="69">
        <f t="shared" si="104"/>
        <v>0</v>
      </c>
      <c r="N220" s="70">
        <v>1710</v>
      </c>
      <c r="O220" s="71">
        <v>0</v>
      </c>
      <c r="P220" s="95">
        <v>0</v>
      </c>
      <c r="Q220" s="96">
        <v>-1710</v>
      </c>
      <c r="R220" s="97">
        <f t="shared" si="105"/>
        <v>2774</v>
      </c>
      <c r="S220" s="97">
        <f t="shared" si="106"/>
        <v>-2774</v>
      </c>
      <c r="T220" s="72">
        <f t="shared" si="107"/>
        <v>0</v>
      </c>
    </row>
    <row r="221" spans="1:20" ht="15.75" thickBot="1" x14ac:dyDescent="0.3">
      <c r="A221" s="76">
        <v>6902</v>
      </c>
      <c r="B221" s="77" t="s">
        <v>194</v>
      </c>
      <c r="C221" s="69">
        <f t="shared" si="102"/>
        <v>0</v>
      </c>
      <c r="D221" s="70">
        <v>4446</v>
      </c>
      <c r="E221" s="71">
        <v>0</v>
      </c>
      <c r="F221" s="93">
        <v>0</v>
      </c>
      <c r="G221" s="94">
        <v>-4446</v>
      </c>
      <c r="H221" s="69">
        <f t="shared" si="103"/>
        <v>0</v>
      </c>
      <c r="I221" s="70">
        <v>2088</v>
      </c>
      <c r="J221" s="71">
        <v>0</v>
      </c>
      <c r="K221" s="93">
        <v>0</v>
      </c>
      <c r="L221" s="94">
        <v>-2088</v>
      </c>
      <c r="M221" s="69">
        <f t="shared" si="104"/>
        <v>4976</v>
      </c>
      <c r="N221" s="70">
        <v>5662</v>
      </c>
      <c r="O221" s="71">
        <v>0</v>
      </c>
      <c r="P221" s="95">
        <v>0</v>
      </c>
      <c r="Q221" s="96">
        <v>-686</v>
      </c>
      <c r="R221" s="97">
        <f t="shared" si="105"/>
        <v>12196</v>
      </c>
      <c r="S221" s="97">
        <f t="shared" si="106"/>
        <v>-7220</v>
      </c>
      <c r="T221" s="72">
        <f t="shared" si="107"/>
        <v>4976</v>
      </c>
    </row>
    <row r="222" spans="1:20" ht="15.75" thickBot="1" x14ac:dyDescent="0.3">
      <c r="A222" s="76">
        <v>6903</v>
      </c>
      <c r="B222" s="77" t="s">
        <v>195</v>
      </c>
      <c r="C222" s="69">
        <f t="shared" si="102"/>
        <v>8630</v>
      </c>
      <c r="D222" s="70">
        <v>15025</v>
      </c>
      <c r="E222" s="71">
        <v>0</v>
      </c>
      <c r="F222" s="93">
        <v>0</v>
      </c>
      <c r="G222" s="94">
        <v>-6395</v>
      </c>
      <c r="H222" s="69">
        <f t="shared" si="103"/>
        <v>0</v>
      </c>
      <c r="I222" s="70">
        <v>10887</v>
      </c>
      <c r="J222" s="71">
        <v>0</v>
      </c>
      <c r="K222" s="93">
        <v>0</v>
      </c>
      <c r="L222" s="94">
        <v>-10887</v>
      </c>
      <c r="M222" s="69">
        <f t="shared" si="104"/>
        <v>0</v>
      </c>
      <c r="N222" s="70">
        <v>17662</v>
      </c>
      <c r="O222" s="71">
        <v>0</v>
      </c>
      <c r="P222" s="95">
        <v>0</v>
      </c>
      <c r="Q222" s="96">
        <v>-17662</v>
      </c>
      <c r="R222" s="97">
        <f t="shared" si="105"/>
        <v>43574</v>
      </c>
      <c r="S222" s="97">
        <f t="shared" si="106"/>
        <v>-34944</v>
      </c>
      <c r="T222" s="72">
        <f t="shared" si="107"/>
        <v>8630</v>
      </c>
    </row>
    <row r="223" spans="1:20" ht="15.75" thickBot="1" x14ac:dyDescent="0.3">
      <c r="A223" s="67">
        <v>6904</v>
      </c>
      <c r="B223" s="54" t="s">
        <v>416</v>
      </c>
      <c r="C223" s="69">
        <f t="shared" si="102"/>
        <v>0</v>
      </c>
      <c r="D223" s="70">
        <v>2446</v>
      </c>
      <c r="E223" s="71">
        <v>0</v>
      </c>
      <c r="F223" s="93">
        <v>0</v>
      </c>
      <c r="G223" s="94">
        <v>-2446</v>
      </c>
      <c r="H223" s="69">
        <f t="shared" si="103"/>
        <v>0</v>
      </c>
      <c r="I223" s="70">
        <v>1960</v>
      </c>
      <c r="J223" s="71">
        <v>0</v>
      </c>
      <c r="K223" s="93">
        <v>0</v>
      </c>
      <c r="L223" s="94">
        <v>-1960</v>
      </c>
      <c r="M223" s="69">
        <f t="shared" si="104"/>
        <v>0</v>
      </c>
      <c r="N223" s="70">
        <v>1251</v>
      </c>
      <c r="O223" s="71">
        <v>0</v>
      </c>
      <c r="P223" s="95">
        <v>0</v>
      </c>
      <c r="Q223" s="96">
        <v>-1251</v>
      </c>
      <c r="R223" s="97">
        <f t="shared" si="105"/>
        <v>5657</v>
      </c>
      <c r="S223" s="97">
        <f t="shared" si="106"/>
        <v>-5657</v>
      </c>
      <c r="T223" s="72">
        <f t="shared" si="107"/>
        <v>0</v>
      </c>
    </row>
    <row r="224" spans="1:20" ht="15.75" thickBot="1" x14ac:dyDescent="0.3">
      <c r="A224" s="67">
        <v>6905</v>
      </c>
      <c r="B224" s="54" t="s">
        <v>417</v>
      </c>
      <c r="C224" s="69">
        <f t="shared" si="102"/>
        <v>25170</v>
      </c>
      <c r="D224" s="70">
        <v>28662</v>
      </c>
      <c r="E224" s="71">
        <v>0</v>
      </c>
      <c r="F224" s="93">
        <v>0</v>
      </c>
      <c r="G224" s="94">
        <v>-3492</v>
      </c>
      <c r="H224" s="69">
        <f t="shared" si="103"/>
        <v>10510</v>
      </c>
      <c r="I224" s="70">
        <v>28665</v>
      </c>
      <c r="J224" s="71">
        <v>0</v>
      </c>
      <c r="K224" s="93">
        <v>0</v>
      </c>
      <c r="L224" s="94">
        <v>-18155</v>
      </c>
      <c r="M224" s="69">
        <f t="shared" si="104"/>
        <v>68423</v>
      </c>
      <c r="N224" s="70">
        <v>63652</v>
      </c>
      <c r="O224" s="71">
        <v>0</v>
      </c>
      <c r="P224" s="95">
        <v>0</v>
      </c>
      <c r="Q224" s="96">
        <v>4771</v>
      </c>
      <c r="R224" s="97">
        <f t="shared" si="105"/>
        <v>120979</v>
      </c>
      <c r="S224" s="97">
        <f t="shared" si="106"/>
        <v>-16876</v>
      </c>
      <c r="T224" s="72">
        <f t="shared" si="107"/>
        <v>104103</v>
      </c>
    </row>
    <row r="225" spans="1:20" ht="15.75" thickBot="1" x14ac:dyDescent="0.3">
      <c r="A225" s="67">
        <v>6906</v>
      </c>
      <c r="B225" s="54" t="s">
        <v>418</v>
      </c>
      <c r="C225" s="69">
        <f t="shared" si="102"/>
        <v>1704</v>
      </c>
      <c r="D225" s="70">
        <v>1305</v>
      </c>
      <c r="E225" s="71">
        <v>0</v>
      </c>
      <c r="F225" s="93">
        <v>0</v>
      </c>
      <c r="G225" s="94">
        <v>399</v>
      </c>
      <c r="H225" s="69">
        <f t="shared" si="103"/>
        <v>11608</v>
      </c>
      <c r="I225" s="70">
        <v>1041</v>
      </c>
      <c r="J225" s="71">
        <v>0</v>
      </c>
      <c r="K225" s="93">
        <v>1041</v>
      </c>
      <c r="L225" s="94">
        <v>9526</v>
      </c>
      <c r="M225" s="69">
        <f t="shared" si="104"/>
        <v>39500</v>
      </c>
      <c r="N225" s="70">
        <v>2333</v>
      </c>
      <c r="O225" s="71">
        <v>0</v>
      </c>
      <c r="P225" s="95">
        <v>2333</v>
      </c>
      <c r="Q225" s="96">
        <v>34834</v>
      </c>
      <c r="R225" s="97">
        <f t="shared" si="105"/>
        <v>8053</v>
      </c>
      <c r="S225" s="97">
        <f t="shared" si="106"/>
        <v>44759</v>
      </c>
      <c r="T225" s="72">
        <f t="shared" si="107"/>
        <v>52812</v>
      </c>
    </row>
    <row r="226" spans="1:20" ht="15" x14ac:dyDescent="0.25">
      <c r="A226" s="67">
        <v>6907</v>
      </c>
      <c r="B226" s="54" t="s">
        <v>419</v>
      </c>
      <c r="C226" s="69">
        <f t="shared" si="102"/>
        <v>15560</v>
      </c>
      <c r="D226" s="70">
        <v>6140</v>
      </c>
      <c r="E226" s="71">
        <v>6140</v>
      </c>
      <c r="F226" s="93">
        <v>6140</v>
      </c>
      <c r="G226" s="94">
        <v>-2860</v>
      </c>
      <c r="H226" s="69">
        <f t="shared" si="103"/>
        <v>173222</v>
      </c>
      <c r="I226" s="70">
        <v>4428</v>
      </c>
      <c r="J226" s="71">
        <v>4428</v>
      </c>
      <c r="K226" s="93">
        <v>4428</v>
      </c>
      <c r="L226" s="94">
        <v>159938</v>
      </c>
      <c r="M226" s="69">
        <f t="shared" si="104"/>
        <v>18142</v>
      </c>
      <c r="N226" s="70">
        <v>11235</v>
      </c>
      <c r="O226" s="71">
        <v>11235</v>
      </c>
      <c r="P226" s="95">
        <v>11235</v>
      </c>
      <c r="Q226" s="96">
        <v>-15563</v>
      </c>
      <c r="R226" s="97">
        <f t="shared" si="105"/>
        <v>65409</v>
      </c>
      <c r="S226" s="97">
        <f t="shared" si="106"/>
        <v>141515</v>
      </c>
      <c r="T226" s="72">
        <f t="shared" si="107"/>
        <v>206924</v>
      </c>
    </row>
    <row r="227" spans="1:20" ht="15.75" thickBot="1" x14ac:dyDescent="0.3">
      <c r="A227" s="67"/>
      <c r="B227" s="54"/>
      <c r="C227" s="73">
        <f>SUM(C220:C226)</f>
        <v>51064</v>
      </c>
      <c r="D227" s="73">
        <f>SUM(D220:D226)</f>
        <v>58747</v>
      </c>
      <c r="E227" s="73">
        <f>SUM(E220:E226)</f>
        <v>6140</v>
      </c>
      <c r="F227" s="73">
        <f>SUM(F220:F226)</f>
        <v>6140</v>
      </c>
      <c r="G227" s="73">
        <v>-19963</v>
      </c>
      <c r="H227" s="73">
        <f>SUM(H220:H226)</f>
        <v>195340</v>
      </c>
      <c r="I227" s="73">
        <f>SUM(I220:I226)</f>
        <v>49410</v>
      </c>
      <c r="J227" s="73">
        <f>SUM(J220:J226)</f>
        <v>4428</v>
      </c>
      <c r="K227" s="73">
        <f>SUM(K220:K226)</f>
        <v>5469</v>
      </c>
      <c r="L227" s="73">
        <v>136033</v>
      </c>
      <c r="M227" s="73">
        <f>SUM(M220:M226)</f>
        <v>131041</v>
      </c>
      <c r="N227" s="73">
        <f>SUM(N220:N226)</f>
        <v>103505</v>
      </c>
      <c r="O227" s="73">
        <f>SUM(O220:O226)</f>
        <v>11235</v>
      </c>
      <c r="P227" s="73">
        <f>SUM(P220:P226)</f>
        <v>13568</v>
      </c>
      <c r="Q227" s="73">
        <v>2733</v>
      </c>
      <c r="R227" s="73">
        <f>SUM(R220:R226)</f>
        <v>258642</v>
      </c>
      <c r="S227" s="73">
        <f>SUM(S220:S226)</f>
        <v>118803</v>
      </c>
      <c r="T227" s="73">
        <f>SUM(T220:T226)</f>
        <v>377445</v>
      </c>
    </row>
    <row r="228" spans="1:20" ht="15.75" thickBot="1" x14ac:dyDescent="0.3">
      <c r="A228" s="53"/>
      <c r="B228" s="75" t="s">
        <v>200</v>
      </c>
      <c r="C228" s="69">
        <f>D228+E228+F228+G228</f>
        <v>0</v>
      </c>
      <c r="D228" s="70"/>
      <c r="E228" s="71"/>
      <c r="F228" s="93"/>
      <c r="G228" s="94">
        <v>0</v>
      </c>
      <c r="H228" s="69">
        <f>I228+J228+K228+L228</f>
        <v>0</v>
      </c>
      <c r="I228" s="70"/>
      <c r="J228" s="71"/>
      <c r="K228" s="93"/>
      <c r="L228" s="94">
        <v>0</v>
      </c>
      <c r="M228" s="69">
        <f>O228+P228+N228+Q228</f>
        <v>0</v>
      </c>
      <c r="N228" s="70"/>
      <c r="O228" s="71"/>
      <c r="P228" s="95"/>
      <c r="Q228" s="96">
        <v>0</v>
      </c>
      <c r="R228" s="97">
        <f>+D228+E228+F228+I228+J228+K228+N228+O228+P228</f>
        <v>0</v>
      </c>
      <c r="S228" s="97">
        <f>G228+L228+Q228</f>
        <v>0</v>
      </c>
      <c r="T228" s="72">
        <f>+R228+S228</f>
        <v>0</v>
      </c>
    </row>
    <row r="229" spans="1:20" ht="15.75" thickBot="1" x14ac:dyDescent="0.3">
      <c r="A229" s="67">
        <v>7001</v>
      </c>
      <c r="B229" s="54" t="s">
        <v>420</v>
      </c>
      <c r="C229" s="69">
        <f>D229+E229+F229+G229</f>
        <v>3273</v>
      </c>
      <c r="D229" s="70">
        <v>10059</v>
      </c>
      <c r="E229" s="71">
        <v>0</v>
      </c>
      <c r="F229" s="93">
        <v>0</v>
      </c>
      <c r="G229" s="94">
        <v>-6786</v>
      </c>
      <c r="H229" s="69">
        <f>I229+J229+K229+L229</f>
        <v>0</v>
      </c>
      <c r="I229" s="70">
        <v>6148</v>
      </c>
      <c r="J229" s="71">
        <v>0</v>
      </c>
      <c r="K229" s="93">
        <v>0</v>
      </c>
      <c r="L229" s="94">
        <v>-6148</v>
      </c>
      <c r="M229" s="69">
        <f>O229+P229+N229+Q229</f>
        <v>0</v>
      </c>
      <c r="N229" s="70">
        <v>10262</v>
      </c>
      <c r="O229" s="71">
        <v>0</v>
      </c>
      <c r="P229" s="95">
        <v>0</v>
      </c>
      <c r="Q229" s="96">
        <v>-10262</v>
      </c>
      <c r="R229" s="97">
        <f>+D229+E229+F229+I229+J229+K229+N229+O229+P229</f>
        <v>26469</v>
      </c>
      <c r="S229" s="97">
        <f>G229+L229+Q229</f>
        <v>-23196</v>
      </c>
      <c r="T229" s="72">
        <f>+R229+S229</f>
        <v>3273</v>
      </c>
    </row>
    <row r="230" spans="1:20" ht="15.75" thickBot="1" x14ac:dyDescent="0.3">
      <c r="A230" s="67">
        <v>7002</v>
      </c>
      <c r="B230" s="54" t="s">
        <v>421</v>
      </c>
      <c r="C230" s="69">
        <f>D230+E230+F230+G230</f>
        <v>0</v>
      </c>
      <c r="D230" s="70">
        <v>28420</v>
      </c>
      <c r="E230" s="71">
        <v>0</v>
      </c>
      <c r="F230" s="93">
        <v>0</v>
      </c>
      <c r="G230" s="94">
        <v>-28420</v>
      </c>
      <c r="H230" s="69">
        <f>I230+J230+K230+L230</f>
        <v>0</v>
      </c>
      <c r="I230" s="70">
        <v>16783</v>
      </c>
      <c r="J230" s="71">
        <v>0</v>
      </c>
      <c r="K230" s="93">
        <v>0</v>
      </c>
      <c r="L230" s="94">
        <v>-16783</v>
      </c>
      <c r="M230" s="69">
        <f>O230+P230+N230+Q230</f>
        <v>0</v>
      </c>
      <c r="N230" s="70">
        <v>27984</v>
      </c>
      <c r="O230" s="71">
        <v>0</v>
      </c>
      <c r="P230" s="95">
        <v>0</v>
      </c>
      <c r="Q230" s="96">
        <v>-27984</v>
      </c>
      <c r="R230" s="97">
        <f>+D230+E230+F230+I230+J230+K230+N230+O230+P230</f>
        <v>73187</v>
      </c>
      <c r="S230" s="97">
        <f>G230+L230+Q230</f>
        <v>-73187</v>
      </c>
      <c r="T230" s="72">
        <f>+R230+S230</f>
        <v>0</v>
      </c>
    </row>
    <row r="231" spans="1:20" ht="15.75" thickBot="1" x14ac:dyDescent="0.3">
      <c r="A231" s="67">
        <v>7003</v>
      </c>
      <c r="B231" s="54" t="s">
        <v>422</v>
      </c>
      <c r="C231" s="69">
        <f>D231+E231+F231+G231</f>
        <v>396589</v>
      </c>
      <c r="D231" s="70">
        <v>108200</v>
      </c>
      <c r="E231" s="71">
        <v>108200</v>
      </c>
      <c r="F231" s="93">
        <v>108200</v>
      </c>
      <c r="G231" s="94">
        <v>71989</v>
      </c>
      <c r="H231" s="69">
        <f>I231+J231+K231+L231</f>
        <v>116288</v>
      </c>
      <c r="I231" s="70">
        <v>104371</v>
      </c>
      <c r="J231" s="71">
        <v>104371</v>
      </c>
      <c r="K231" s="93">
        <v>104371</v>
      </c>
      <c r="L231" s="94">
        <v>-196825</v>
      </c>
      <c r="M231" s="69">
        <f>O231+P231+N231+Q231</f>
        <v>287368</v>
      </c>
      <c r="N231" s="70">
        <v>123868</v>
      </c>
      <c r="O231" s="71">
        <v>123868</v>
      </c>
      <c r="P231" s="95">
        <v>123868</v>
      </c>
      <c r="Q231" s="96">
        <v>-84236</v>
      </c>
      <c r="R231" s="97">
        <f>+D231+E231+F231+I231+J231+K231+N231+O231+P231</f>
        <v>1009317</v>
      </c>
      <c r="S231" s="97">
        <f>G231+L231+Q231</f>
        <v>-209072</v>
      </c>
      <c r="T231" s="72">
        <f>+R231+S231</f>
        <v>800245</v>
      </c>
    </row>
    <row r="232" spans="1:20" ht="15" x14ac:dyDescent="0.25">
      <c r="A232" s="67">
        <v>7004</v>
      </c>
      <c r="B232" s="54" t="s">
        <v>423</v>
      </c>
      <c r="C232" s="69">
        <f>D232+E232+F232+G232</f>
        <v>0</v>
      </c>
      <c r="D232" s="70">
        <v>8398</v>
      </c>
      <c r="E232" s="71">
        <v>0</v>
      </c>
      <c r="F232" s="93">
        <v>0</v>
      </c>
      <c r="G232" s="94">
        <v>-8398</v>
      </c>
      <c r="H232" s="69">
        <f>I232+J232+K232+L232</f>
        <v>0</v>
      </c>
      <c r="I232" s="70">
        <v>5808</v>
      </c>
      <c r="J232" s="71">
        <v>0</v>
      </c>
      <c r="K232" s="93">
        <v>0</v>
      </c>
      <c r="L232" s="94">
        <v>-5808</v>
      </c>
      <c r="M232" s="69">
        <f>O232+P232+N232+Q232</f>
        <v>0</v>
      </c>
      <c r="N232" s="70">
        <v>6089</v>
      </c>
      <c r="O232" s="71">
        <v>0</v>
      </c>
      <c r="P232" s="95">
        <v>0</v>
      </c>
      <c r="Q232" s="96">
        <v>-6089</v>
      </c>
      <c r="R232" s="97">
        <f>+D232+E232+F232+I232+J232+K232+N232+O232+P232</f>
        <v>20295</v>
      </c>
      <c r="S232" s="97">
        <f>G232+L232+Q232</f>
        <v>-20295</v>
      </c>
      <c r="T232" s="72">
        <f>+R232+S232</f>
        <v>0</v>
      </c>
    </row>
    <row r="233" spans="1:20" ht="15.75" thickBot="1" x14ac:dyDescent="0.3">
      <c r="A233" s="67"/>
      <c r="B233" s="54"/>
      <c r="C233" s="73">
        <f>SUM(C229:C232)</f>
        <v>399862</v>
      </c>
      <c r="D233" s="73">
        <f>SUM(D229:D232)</f>
        <v>155077</v>
      </c>
      <c r="E233" s="73">
        <f>SUM(E229:E232)</f>
        <v>108200</v>
      </c>
      <c r="F233" s="73">
        <f>SUM(F229:F232)</f>
        <v>108200</v>
      </c>
      <c r="G233" s="73">
        <v>28385</v>
      </c>
      <c r="H233" s="73">
        <f>SUM(H229:H232)</f>
        <v>116288</v>
      </c>
      <c r="I233" s="73">
        <f>SUM(I229:I232)</f>
        <v>133110</v>
      </c>
      <c r="J233" s="73">
        <f>SUM(J229:J232)</f>
        <v>104371</v>
      </c>
      <c r="K233" s="73">
        <f>SUM(K229:K232)</f>
        <v>104371</v>
      </c>
      <c r="L233" s="73">
        <v>-225564</v>
      </c>
      <c r="M233" s="73">
        <f>SUM(M229:M232)</f>
        <v>287368</v>
      </c>
      <c r="N233" s="73">
        <f>SUM(N229:N232)</f>
        <v>168203</v>
      </c>
      <c r="O233" s="73">
        <f>SUM(O229:O232)</f>
        <v>123868</v>
      </c>
      <c r="P233" s="73">
        <f>SUM(P229:P232)</f>
        <v>123868</v>
      </c>
      <c r="Q233" s="73">
        <v>-128571</v>
      </c>
      <c r="R233" s="73">
        <f>SUM(R229:R232)</f>
        <v>1129268</v>
      </c>
      <c r="S233" s="73">
        <f>SUM(S229:S232)</f>
        <v>-325750</v>
      </c>
      <c r="T233" s="73">
        <f>SUM(T229:T232)</f>
        <v>803518</v>
      </c>
    </row>
    <row r="234" spans="1:20" ht="15.75" thickBot="1" x14ac:dyDescent="0.3">
      <c r="A234" s="53"/>
      <c r="B234" s="75" t="s">
        <v>205</v>
      </c>
      <c r="C234" s="69">
        <f t="shared" ref="C234:C244" si="108">D234+E234+F234+G234</f>
        <v>0</v>
      </c>
      <c r="D234" s="70"/>
      <c r="E234" s="71"/>
      <c r="F234" s="93"/>
      <c r="G234" s="94">
        <v>0</v>
      </c>
      <c r="H234" s="69">
        <f t="shared" ref="H234:H244" si="109">I234+J234+K234+L234</f>
        <v>0</v>
      </c>
      <c r="I234" s="70"/>
      <c r="J234" s="71"/>
      <c r="K234" s="93"/>
      <c r="L234" s="94">
        <v>0</v>
      </c>
      <c r="M234" s="69">
        <f t="shared" ref="M234:M244" si="110">O234+P234+N234+Q234</f>
        <v>0</v>
      </c>
      <c r="N234" s="70"/>
      <c r="O234" s="71"/>
      <c r="P234" s="95"/>
      <c r="Q234" s="96">
        <v>0</v>
      </c>
      <c r="R234" s="97">
        <f t="shared" ref="R234:R244" si="111">+D234+E234+F234+I234+J234+K234+N234+O234+P234</f>
        <v>0</v>
      </c>
      <c r="S234" s="97">
        <f t="shared" ref="S234:S244" si="112">G234+L234+Q234</f>
        <v>0</v>
      </c>
      <c r="T234" s="72">
        <f t="shared" ref="T234:T244" si="113">+R234+S234</f>
        <v>0</v>
      </c>
    </row>
    <row r="235" spans="1:20" ht="15.75" thickBot="1" x14ac:dyDescent="0.3">
      <c r="A235" s="67">
        <v>7101</v>
      </c>
      <c r="B235" s="54" t="s">
        <v>206</v>
      </c>
      <c r="C235" s="69">
        <f t="shared" si="108"/>
        <v>0</v>
      </c>
      <c r="D235" s="70">
        <v>317</v>
      </c>
      <c r="E235" s="71">
        <v>317</v>
      </c>
      <c r="F235" s="93">
        <v>317</v>
      </c>
      <c r="G235" s="94">
        <v>-951</v>
      </c>
      <c r="H235" s="69">
        <f t="shared" si="109"/>
        <v>2932</v>
      </c>
      <c r="I235" s="70">
        <v>432</v>
      </c>
      <c r="J235" s="71">
        <v>432</v>
      </c>
      <c r="K235" s="93">
        <v>432</v>
      </c>
      <c r="L235" s="94">
        <v>1636</v>
      </c>
      <c r="M235" s="69">
        <f t="shared" si="110"/>
        <v>26584</v>
      </c>
      <c r="N235" s="70">
        <v>2501</v>
      </c>
      <c r="O235" s="71">
        <v>2501</v>
      </c>
      <c r="P235" s="95">
        <v>2501</v>
      </c>
      <c r="Q235" s="96">
        <v>19081</v>
      </c>
      <c r="R235" s="97">
        <f t="shared" si="111"/>
        <v>9750</v>
      </c>
      <c r="S235" s="97">
        <f t="shared" si="112"/>
        <v>19766</v>
      </c>
      <c r="T235" s="72">
        <f t="shared" si="113"/>
        <v>29516</v>
      </c>
    </row>
    <row r="236" spans="1:20" ht="15.75" thickBot="1" x14ac:dyDescent="0.3">
      <c r="A236" s="67">
        <v>7102</v>
      </c>
      <c r="B236" s="54" t="s">
        <v>207</v>
      </c>
      <c r="C236" s="69">
        <f t="shared" si="108"/>
        <v>0</v>
      </c>
      <c r="D236" s="70">
        <v>645</v>
      </c>
      <c r="E236" s="71">
        <v>0</v>
      </c>
      <c r="F236" s="93">
        <v>0</v>
      </c>
      <c r="G236" s="94">
        <v>-645</v>
      </c>
      <c r="H236" s="69">
        <f t="shared" si="109"/>
        <v>0</v>
      </c>
      <c r="I236" s="70">
        <v>372</v>
      </c>
      <c r="J236" s="71">
        <v>0</v>
      </c>
      <c r="K236" s="93">
        <v>0</v>
      </c>
      <c r="L236" s="94">
        <v>-372</v>
      </c>
      <c r="M236" s="69">
        <f t="shared" si="110"/>
        <v>0</v>
      </c>
      <c r="N236" s="70">
        <v>1678</v>
      </c>
      <c r="O236" s="71">
        <v>0</v>
      </c>
      <c r="P236" s="95">
        <v>0</v>
      </c>
      <c r="Q236" s="96">
        <v>-1678</v>
      </c>
      <c r="R236" s="97">
        <f t="shared" si="111"/>
        <v>2695</v>
      </c>
      <c r="S236" s="97">
        <f t="shared" si="112"/>
        <v>-2695</v>
      </c>
      <c r="T236" s="72">
        <f t="shared" si="113"/>
        <v>0</v>
      </c>
    </row>
    <row r="237" spans="1:20" ht="15.75" thickBot="1" x14ac:dyDescent="0.3">
      <c r="A237" s="67">
        <v>7103</v>
      </c>
      <c r="B237" s="54" t="s">
        <v>208</v>
      </c>
      <c r="C237" s="69">
        <f t="shared" si="108"/>
        <v>4663</v>
      </c>
      <c r="D237" s="70">
        <v>2952</v>
      </c>
      <c r="E237" s="71">
        <v>2952</v>
      </c>
      <c r="F237" s="93">
        <v>2952</v>
      </c>
      <c r="G237" s="94">
        <v>-4193</v>
      </c>
      <c r="H237" s="69">
        <f t="shared" si="109"/>
        <v>3906</v>
      </c>
      <c r="I237" s="70">
        <v>3447</v>
      </c>
      <c r="J237" s="71">
        <v>3447</v>
      </c>
      <c r="K237" s="93">
        <v>3447</v>
      </c>
      <c r="L237" s="94">
        <v>-6435</v>
      </c>
      <c r="M237" s="69">
        <f t="shared" si="110"/>
        <v>295741</v>
      </c>
      <c r="N237" s="70">
        <v>9193</v>
      </c>
      <c r="O237" s="71">
        <v>9193</v>
      </c>
      <c r="P237" s="95">
        <v>9193</v>
      </c>
      <c r="Q237" s="96">
        <v>268162</v>
      </c>
      <c r="R237" s="97">
        <f t="shared" si="111"/>
        <v>46776</v>
      </c>
      <c r="S237" s="97">
        <f t="shared" si="112"/>
        <v>257534</v>
      </c>
      <c r="T237" s="72">
        <f t="shared" si="113"/>
        <v>304310</v>
      </c>
    </row>
    <row r="238" spans="1:20" ht="15.75" thickBot="1" x14ac:dyDescent="0.3">
      <c r="A238" s="67">
        <v>7104</v>
      </c>
      <c r="B238" s="54" t="s">
        <v>209</v>
      </c>
      <c r="C238" s="69">
        <f t="shared" si="108"/>
        <v>4330</v>
      </c>
      <c r="D238" s="70">
        <v>2168</v>
      </c>
      <c r="E238" s="71">
        <v>2168</v>
      </c>
      <c r="F238" s="93">
        <v>2168</v>
      </c>
      <c r="G238" s="94">
        <v>-2174</v>
      </c>
      <c r="H238" s="69">
        <f t="shared" si="109"/>
        <v>9527</v>
      </c>
      <c r="I238" s="70">
        <v>1975</v>
      </c>
      <c r="J238" s="71">
        <v>1975</v>
      </c>
      <c r="K238" s="93">
        <v>1975</v>
      </c>
      <c r="L238" s="94">
        <v>3602</v>
      </c>
      <c r="M238" s="69">
        <f t="shared" si="110"/>
        <v>28009</v>
      </c>
      <c r="N238" s="70">
        <v>4434</v>
      </c>
      <c r="O238" s="71">
        <v>4434</v>
      </c>
      <c r="P238" s="95">
        <v>4434</v>
      </c>
      <c r="Q238" s="96">
        <v>14707</v>
      </c>
      <c r="R238" s="97">
        <f t="shared" si="111"/>
        <v>25731</v>
      </c>
      <c r="S238" s="97">
        <f t="shared" si="112"/>
        <v>16135</v>
      </c>
      <c r="T238" s="72">
        <f t="shared" si="113"/>
        <v>41866</v>
      </c>
    </row>
    <row r="239" spans="1:20" ht="15.75" thickBot="1" x14ac:dyDescent="0.3">
      <c r="A239" s="67">
        <v>7105</v>
      </c>
      <c r="B239" s="54" t="s">
        <v>210</v>
      </c>
      <c r="C239" s="69">
        <f t="shared" si="108"/>
        <v>1581</v>
      </c>
      <c r="D239" s="70">
        <v>3858</v>
      </c>
      <c r="E239" s="71">
        <v>3858</v>
      </c>
      <c r="F239" s="93">
        <v>3858</v>
      </c>
      <c r="G239" s="94">
        <v>-9993</v>
      </c>
      <c r="H239" s="69">
        <f t="shared" si="109"/>
        <v>32112</v>
      </c>
      <c r="I239" s="70">
        <v>3400</v>
      </c>
      <c r="J239" s="71">
        <v>3400</v>
      </c>
      <c r="K239" s="93">
        <v>3400</v>
      </c>
      <c r="L239" s="94">
        <v>21912</v>
      </c>
      <c r="M239" s="69">
        <f t="shared" si="110"/>
        <v>145180</v>
      </c>
      <c r="N239" s="70">
        <v>9222</v>
      </c>
      <c r="O239" s="71">
        <v>9222</v>
      </c>
      <c r="P239" s="95">
        <v>9222</v>
      </c>
      <c r="Q239" s="96">
        <v>117514</v>
      </c>
      <c r="R239" s="97">
        <f t="shared" si="111"/>
        <v>49440</v>
      </c>
      <c r="S239" s="97">
        <f t="shared" si="112"/>
        <v>129433</v>
      </c>
      <c r="T239" s="72">
        <f t="shared" si="113"/>
        <v>178873</v>
      </c>
    </row>
    <row r="240" spans="1:20" ht="15.75" thickBot="1" x14ac:dyDescent="0.3">
      <c r="A240" s="67">
        <v>7106</v>
      </c>
      <c r="B240" s="54" t="s">
        <v>424</v>
      </c>
      <c r="C240" s="69">
        <f t="shared" si="108"/>
        <v>14937</v>
      </c>
      <c r="D240" s="70">
        <v>3886</v>
      </c>
      <c r="E240" s="71">
        <v>3886</v>
      </c>
      <c r="F240" s="93">
        <v>3886</v>
      </c>
      <c r="G240" s="94">
        <v>3279</v>
      </c>
      <c r="H240" s="69">
        <f t="shared" si="109"/>
        <v>0</v>
      </c>
      <c r="I240" s="70">
        <v>4002</v>
      </c>
      <c r="J240" s="71">
        <v>4002</v>
      </c>
      <c r="K240" s="93">
        <v>4002</v>
      </c>
      <c r="L240" s="94">
        <v>-12006</v>
      </c>
      <c r="M240" s="69">
        <f t="shared" si="110"/>
        <v>0</v>
      </c>
      <c r="N240" s="70">
        <v>8619</v>
      </c>
      <c r="O240" s="71">
        <v>8619</v>
      </c>
      <c r="P240" s="95">
        <v>8619</v>
      </c>
      <c r="Q240" s="96">
        <v>-25857</v>
      </c>
      <c r="R240" s="97">
        <f t="shared" si="111"/>
        <v>49521</v>
      </c>
      <c r="S240" s="97">
        <f t="shared" si="112"/>
        <v>-34584</v>
      </c>
      <c r="T240" s="72">
        <f t="shared" si="113"/>
        <v>14937</v>
      </c>
    </row>
    <row r="241" spans="1:21" ht="15.75" thickBot="1" x14ac:dyDescent="0.3">
      <c r="A241" s="67">
        <v>7107</v>
      </c>
      <c r="B241" s="54" t="s">
        <v>425</v>
      </c>
      <c r="C241" s="69">
        <f t="shared" si="108"/>
        <v>3313</v>
      </c>
      <c r="D241" s="70">
        <v>1084</v>
      </c>
      <c r="E241" s="71">
        <v>1084</v>
      </c>
      <c r="F241" s="93">
        <v>1084</v>
      </c>
      <c r="G241" s="94">
        <v>61</v>
      </c>
      <c r="H241" s="69">
        <f t="shared" si="109"/>
        <v>57487</v>
      </c>
      <c r="I241" s="70">
        <v>1087</v>
      </c>
      <c r="J241" s="71">
        <v>1087</v>
      </c>
      <c r="K241" s="93">
        <v>1087</v>
      </c>
      <c r="L241" s="94">
        <v>54226</v>
      </c>
      <c r="M241" s="69">
        <f t="shared" si="110"/>
        <v>16828</v>
      </c>
      <c r="N241" s="70">
        <v>3873</v>
      </c>
      <c r="O241" s="71">
        <v>3873</v>
      </c>
      <c r="P241" s="95">
        <v>3873</v>
      </c>
      <c r="Q241" s="96">
        <v>5209</v>
      </c>
      <c r="R241" s="97">
        <f t="shared" si="111"/>
        <v>18132</v>
      </c>
      <c r="S241" s="97">
        <f t="shared" si="112"/>
        <v>59496</v>
      </c>
      <c r="T241" s="72">
        <f t="shared" si="113"/>
        <v>77628</v>
      </c>
    </row>
    <row r="242" spans="1:21" ht="15.75" thickBot="1" x14ac:dyDescent="0.3">
      <c r="A242" s="67">
        <v>7108</v>
      </c>
      <c r="B242" s="54" t="s">
        <v>426</v>
      </c>
      <c r="C242" s="69">
        <f t="shared" si="108"/>
        <v>2703</v>
      </c>
      <c r="D242" s="70">
        <v>2738</v>
      </c>
      <c r="E242" s="71">
        <v>2738</v>
      </c>
      <c r="F242" s="93">
        <v>2738</v>
      </c>
      <c r="G242" s="94">
        <v>-5511</v>
      </c>
      <c r="H242" s="69">
        <f t="shared" si="109"/>
        <v>9497</v>
      </c>
      <c r="I242" s="70">
        <v>3021</v>
      </c>
      <c r="J242" s="71">
        <v>3021</v>
      </c>
      <c r="K242" s="93">
        <v>3021</v>
      </c>
      <c r="L242" s="94">
        <v>434</v>
      </c>
      <c r="M242" s="69">
        <f t="shared" si="110"/>
        <v>43760</v>
      </c>
      <c r="N242" s="70">
        <v>5337</v>
      </c>
      <c r="O242" s="71">
        <v>5337</v>
      </c>
      <c r="P242" s="95">
        <v>5337</v>
      </c>
      <c r="Q242" s="96">
        <v>27749</v>
      </c>
      <c r="R242" s="97">
        <f t="shared" si="111"/>
        <v>33288</v>
      </c>
      <c r="S242" s="97">
        <f t="shared" si="112"/>
        <v>22672</v>
      </c>
      <c r="T242" s="72">
        <f t="shared" si="113"/>
        <v>55960</v>
      </c>
    </row>
    <row r="243" spans="1:21" ht="15.75" thickBot="1" x14ac:dyDescent="0.3">
      <c r="A243" s="67">
        <v>7109</v>
      </c>
      <c r="B243" s="54" t="s">
        <v>427</v>
      </c>
      <c r="C243" s="69">
        <f t="shared" si="108"/>
        <v>374083</v>
      </c>
      <c r="D243" s="70">
        <v>19628</v>
      </c>
      <c r="E243" s="71">
        <v>19628</v>
      </c>
      <c r="F243" s="93">
        <v>19628</v>
      </c>
      <c r="G243" s="94">
        <v>315199</v>
      </c>
      <c r="H243" s="69">
        <f t="shared" si="109"/>
        <v>100266</v>
      </c>
      <c r="I243" s="70">
        <v>26332</v>
      </c>
      <c r="J243" s="71">
        <v>26332</v>
      </c>
      <c r="K243" s="93">
        <v>26332</v>
      </c>
      <c r="L243" s="94">
        <v>21270</v>
      </c>
      <c r="M243" s="69">
        <f t="shared" si="110"/>
        <v>261609</v>
      </c>
      <c r="N243" s="70">
        <v>48306</v>
      </c>
      <c r="O243" s="71">
        <v>48306</v>
      </c>
      <c r="P243" s="95">
        <v>48306</v>
      </c>
      <c r="Q243" s="96">
        <v>116691</v>
      </c>
      <c r="R243" s="97">
        <f t="shared" si="111"/>
        <v>282798</v>
      </c>
      <c r="S243" s="97">
        <f t="shared" si="112"/>
        <v>453160</v>
      </c>
      <c r="T243" s="72">
        <f t="shared" si="113"/>
        <v>735958</v>
      </c>
    </row>
    <row r="244" spans="1:21" ht="15" x14ac:dyDescent="0.25">
      <c r="A244" s="67">
        <v>7110</v>
      </c>
      <c r="B244" s="54" t="s">
        <v>215</v>
      </c>
      <c r="C244" s="69">
        <f t="shared" si="108"/>
        <v>0</v>
      </c>
      <c r="D244" s="70">
        <v>1797</v>
      </c>
      <c r="E244" s="71">
        <v>0</v>
      </c>
      <c r="F244" s="93">
        <v>0</v>
      </c>
      <c r="G244" s="94">
        <v>-1797</v>
      </c>
      <c r="H244" s="69">
        <f t="shared" si="109"/>
        <v>0</v>
      </c>
      <c r="I244" s="70">
        <v>2005</v>
      </c>
      <c r="J244" s="71">
        <v>0</v>
      </c>
      <c r="K244" s="93">
        <v>0</v>
      </c>
      <c r="L244" s="94">
        <v>-2005</v>
      </c>
      <c r="M244" s="69">
        <f t="shared" si="110"/>
        <v>0</v>
      </c>
      <c r="N244" s="70">
        <v>5615</v>
      </c>
      <c r="O244" s="71">
        <v>0</v>
      </c>
      <c r="P244" s="95">
        <v>0</v>
      </c>
      <c r="Q244" s="96">
        <v>-5615</v>
      </c>
      <c r="R244" s="97">
        <f t="shared" si="111"/>
        <v>9417</v>
      </c>
      <c r="S244" s="97">
        <f t="shared" si="112"/>
        <v>-9417</v>
      </c>
      <c r="T244" s="72">
        <f t="shared" si="113"/>
        <v>0</v>
      </c>
    </row>
    <row r="245" spans="1:21" ht="15.75" thickBot="1" x14ac:dyDescent="0.3">
      <c r="A245" s="67"/>
      <c r="B245" s="54"/>
      <c r="C245" s="73">
        <f>SUM(C235:C244)</f>
        <v>405610</v>
      </c>
      <c r="D245" s="73">
        <f>SUM(D235:D244)</f>
        <v>39073</v>
      </c>
      <c r="E245" s="73">
        <f>SUM(E235:E244)</f>
        <v>36631</v>
      </c>
      <c r="F245" s="73">
        <f>SUM(F235:F244)</f>
        <v>36631</v>
      </c>
      <c r="G245" s="73">
        <v>293275</v>
      </c>
      <c r="H245" s="73">
        <f>SUM(H235:H244)</f>
        <v>215727</v>
      </c>
      <c r="I245" s="73">
        <f>SUM(I235:I244)</f>
        <v>46073</v>
      </c>
      <c r="J245" s="73">
        <f>SUM(J235:J244)</f>
        <v>43696</v>
      </c>
      <c r="K245" s="73">
        <f>SUM(K235:K244)</f>
        <v>43696</v>
      </c>
      <c r="L245" s="73">
        <v>82262</v>
      </c>
      <c r="M245" s="73">
        <f>SUM(M235:M244)</f>
        <v>817711</v>
      </c>
      <c r="N245" s="73">
        <f>SUM(N235:N244)</f>
        <v>98778</v>
      </c>
      <c r="O245" s="73">
        <f>SUM(O235:O244)</f>
        <v>91485</v>
      </c>
      <c r="P245" s="73">
        <f>SUM(P235:P244)</f>
        <v>91485</v>
      </c>
      <c r="Q245" s="73">
        <v>535963</v>
      </c>
      <c r="R245" s="73">
        <f>SUM(R235:R244)</f>
        <v>527548</v>
      </c>
      <c r="S245" s="73">
        <f>SUM(S235:S244)</f>
        <v>911500</v>
      </c>
      <c r="T245" s="73">
        <f>SUM(T235:T244)</f>
        <v>1439048</v>
      </c>
    </row>
    <row r="246" spans="1:21" ht="15.75" thickBot="1" x14ac:dyDescent="0.3">
      <c r="A246" s="67">
        <v>7200</v>
      </c>
      <c r="B246" s="78" t="s">
        <v>428</v>
      </c>
      <c r="C246" s="69">
        <f t="shared" ref="C246:C269" si="114">D246+E246+F246+G246</f>
        <v>2714512</v>
      </c>
      <c r="D246" s="70">
        <v>1604578</v>
      </c>
      <c r="E246" s="71">
        <v>1604578</v>
      </c>
      <c r="F246" s="93">
        <v>1604578</v>
      </c>
      <c r="G246" s="94">
        <v>-2099222</v>
      </c>
      <c r="H246" s="69">
        <f t="shared" ref="H246:H269" si="115">I246+J246+K246+L246</f>
        <v>14252268</v>
      </c>
      <c r="I246" s="70">
        <v>2095107</v>
      </c>
      <c r="J246" s="71">
        <v>2095107</v>
      </c>
      <c r="K246" s="93">
        <v>2095107</v>
      </c>
      <c r="L246" s="94">
        <v>7966947</v>
      </c>
      <c r="M246" s="69">
        <f t="shared" ref="M246:M269" si="116">O246+P246+N246+Q246</f>
        <v>12167239</v>
      </c>
      <c r="N246" s="70">
        <v>2327168</v>
      </c>
      <c r="O246" s="71">
        <v>2327168</v>
      </c>
      <c r="P246" s="95">
        <v>2327168</v>
      </c>
      <c r="Q246" s="96">
        <v>5185735</v>
      </c>
      <c r="R246" s="97">
        <f t="shared" ref="R246:R269" si="117">+D246+E246+F246+I246+J246+K246+N246+O246+P246</f>
        <v>18080559</v>
      </c>
      <c r="S246" s="97">
        <f t="shared" ref="S246:S269" si="118">G246+L246+Q246</f>
        <v>11053460</v>
      </c>
      <c r="T246" s="72">
        <f t="shared" ref="T246:T269" si="119">+R246+S246</f>
        <v>29134019</v>
      </c>
    </row>
    <row r="247" spans="1:21" ht="15.75" thickBot="1" x14ac:dyDescent="0.3">
      <c r="A247" s="67"/>
      <c r="B247" s="75" t="s">
        <v>217</v>
      </c>
      <c r="C247" s="69">
        <f t="shared" si="114"/>
        <v>0</v>
      </c>
      <c r="D247" s="70"/>
      <c r="E247" s="71"/>
      <c r="F247" s="93"/>
      <c r="G247" s="94">
        <v>0</v>
      </c>
      <c r="H247" s="69">
        <f t="shared" si="115"/>
        <v>0</v>
      </c>
      <c r="I247" s="70"/>
      <c r="J247" s="71"/>
      <c r="K247" s="93"/>
      <c r="L247" s="94">
        <v>0</v>
      </c>
      <c r="M247" s="69">
        <f t="shared" si="116"/>
        <v>0</v>
      </c>
      <c r="N247" s="70"/>
      <c r="O247" s="71"/>
      <c r="P247" s="95"/>
      <c r="Q247" s="96">
        <v>0</v>
      </c>
      <c r="R247" s="97">
        <f t="shared" si="117"/>
        <v>0</v>
      </c>
      <c r="S247" s="97">
        <f t="shared" si="118"/>
        <v>0</v>
      </c>
      <c r="T247" s="72">
        <f t="shared" si="119"/>
        <v>0</v>
      </c>
    </row>
    <row r="248" spans="1:21" ht="15.75" thickBot="1" x14ac:dyDescent="0.3">
      <c r="A248" s="67">
        <v>7301</v>
      </c>
      <c r="B248" s="54" t="s">
        <v>218</v>
      </c>
      <c r="C248" s="69">
        <f t="shared" si="114"/>
        <v>0</v>
      </c>
      <c r="D248" s="70">
        <v>408</v>
      </c>
      <c r="E248" s="71">
        <v>0</v>
      </c>
      <c r="F248" s="93">
        <v>0</v>
      </c>
      <c r="G248" s="94">
        <v>-408</v>
      </c>
      <c r="H248" s="69">
        <f t="shared" si="115"/>
        <v>0</v>
      </c>
      <c r="I248" s="70">
        <v>193</v>
      </c>
      <c r="J248" s="71">
        <v>0</v>
      </c>
      <c r="K248" s="93">
        <v>0</v>
      </c>
      <c r="L248" s="94">
        <v>-193</v>
      </c>
      <c r="M248" s="69">
        <f t="shared" si="116"/>
        <v>0</v>
      </c>
      <c r="N248" s="70">
        <v>680</v>
      </c>
      <c r="O248" s="71">
        <v>0</v>
      </c>
      <c r="P248" s="95">
        <v>0</v>
      </c>
      <c r="Q248" s="96">
        <v>-680</v>
      </c>
      <c r="R248" s="97">
        <f t="shared" si="117"/>
        <v>1281</v>
      </c>
      <c r="S248" s="97">
        <f t="shared" si="118"/>
        <v>-1281</v>
      </c>
      <c r="T248" s="72">
        <f t="shared" si="119"/>
        <v>0</v>
      </c>
    </row>
    <row r="249" spans="1:21" ht="15.75" thickBot="1" x14ac:dyDescent="0.3">
      <c r="A249" s="67">
        <v>7302</v>
      </c>
      <c r="B249" s="54" t="s">
        <v>219</v>
      </c>
      <c r="C249" s="69">
        <f t="shared" si="114"/>
        <v>0</v>
      </c>
      <c r="D249" s="70">
        <v>4273</v>
      </c>
      <c r="E249" s="71">
        <v>0</v>
      </c>
      <c r="F249" s="93">
        <v>0</v>
      </c>
      <c r="G249" s="94">
        <v>-4273</v>
      </c>
      <c r="H249" s="69">
        <f t="shared" si="115"/>
        <v>793</v>
      </c>
      <c r="I249" s="70">
        <v>3170</v>
      </c>
      <c r="J249" s="71">
        <v>0</v>
      </c>
      <c r="K249" s="93">
        <v>0</v>
      </c>
      <c r="L249" s="94">
        <v>-2377</v>
      </c>
      <c r="M249" s="69">
        <f t="shared" si="116"/>
        <v>28939</v>
      </c>
      <c r="N249" s="70">
        <v>4531</v>
      </c>
      <c r="O249" s="71">
        <v>0</v>
      </c>
      <c r="P249" s="95">
        <v>9062</v>
      </c>
      <c r="Q249" s="96">
        <v>15346</v>
      </c>
      <c r="R249" s="97">
        <f t="shared" si="117"/>
        <v>21036</v>
      </c>
      <c r="S249" s="97">
        <f t="shared" si="118"/>
        <v>8696</v>
      </c>
      <c r="T249" s="72">
        <f t="shared" si="119"/>
        <v>29732</v>
      </c>
    </row>
    <row r="250" spans="1:21" ht="15.75" thickBot="1" x14ac:dyDescent="0.3">
      <c r="A250" s="67">
        <v>7303</v>
      </c>
      <c r="B250" s="54" t="s">
        <v>220</v>
      </c>
      <c r="C250" s="69">
        <f t="shared" si="114"/>
        <v>0</v>
      </c>
      <c r="D250" s="70">
        <v>19876</v>
      </c>
      <c r="E250" s="71">
        <v>19876</v>
      </c>
      <c r="F250" s="93">
        <v>19876</v>
      </c>
      <c r="G250" s="94">
        <v>-59628</v>
      </c>
      <c r="H250" s="69">
        <f t="shared" si="115"/>
        <v>61734</v>
      </c>
      <c r="I250" s="70">
        <v>18532</v>
      </c>
      <c r="J250" s="71">
        <v>18532</v>
      </c>
      <c r="K250" s="93">
        <v>18532</v>
      </c>
      <c r="L250" s="94">
        <v>6138</v>
      </c>
      <c r="M250" s="69">
        <f t="shared" si="116"/>
        <v>230146</v>
      </c>
      <c r="N250" s="70">
        <v>26984</v>
      </c>
      <c r="O250" s="71">
        <v>26984</v>
      </c>
      <c r="P250" s="95">
        <v>26984</v>
      </c>
      <c r="Q250" s="96">
        <v>149194</v>
      </c>
      <c r="R250" s="97">
        <f t="shared" si="117"/>
        <v>196176</v>
      </c>
      <c r="S250" s="97">
        <f t="shared" si="118"/>
        <v>95704</v>
      </c>
      <c r="T250" s="72">
        <f t="shared" si="119"/>
        <v>291880</v>
      </c>
    </row>
    <row r="251" spans="1:21" ht="15.75" thickBot="1" x14ac:dyDescent="0.3">
      <c r="A251" s="67">
        <v>7304</v>
      </c>
      <c r="B251" s="54" t="s">
        <v>221</v>
      </c>
      <c r="C251" s="69">
        <f t="shared" si="114"/>
        <v>0</v>
      </c>
      <c r="D251" s="70">
        <v>1457</v>
      </c>
      <c r="E251" s="71">
        <v>0</v>
      </c>
      <c r="F251" s="93">
        <v>0</v>
      </c>
      <c r="G251" s="94">
        <v>-1457</v>
      </c>
      <c r="H251" s="69">
        <f t="shared" si="115"/>
        <v>0</v>
      </c>
      <c r="I251" s="70">
        <v>1301</v>
      </c>
      <c r="J251" s="71">
        <v>0</v>
      </c>
      <c r="K251" s="93">
        <v>0</v>
      </c>
      <c r="L251" s="94">
        <v>-1301</v>
      </c>
      <c r="M251" s="69">
        <f t="shared" si="116"/>
        <v>0</v>
      </c>
      <c r="N251" s="70">
        <v>3754</v>
      </c>
      <c r="O251" s="71">
        <v>0</v>
      </c>
      <c r="P251" s="95">
        <v>0</v>
      </c>
      <c r="Q251" s="96">
        <v>-3754</v>
      </c>
      <c r="R251" s="97">
        <f t="shared" si="117"/>
        <v>6512</v>
      </c>
      <c r="S251" s="97">
        <f t="shared" si="118"/>
        <v>-6512</v>
      </c>
      <c r="T251" s="72">
        <f t="shared" si="119"/>
        <v>0</v>
      </c>
      <c r="U251" s="79"/>
    </row>
    <row r="252" spans="1:21" ht="15.75" thickBot="1" x14ac:dyDescent="0.3">
      <c r="A252" s="67">
        <v>7305</v>
      </c>
      <c r="B252" s="54" t="s">
        <v>429</v>
      </c>
      <c r="C252" s="69">
        <f t="shared" si="114"/>
        <v>1046</v>
      </c>
      <c r="D252" s="70">
        <v>2233</v>
      </c>
      <c r="E252" s="71">
        <v>0</v>
      </c>
      <c r="F252" s="93">
        <v>0</v>
      </c>
      <c r="G252" s="94">
        <v>-1187</v>
      </c>
      <c r="H252" s="69">
        <f t="shared" si="115"/>
        <v>0</v>
      </c>
      <c r="I252" s="70">
        <v>1879</v>
      </c>
      <c r="J252" s="71">
        <v>0</v>
      </c>
      <c r="K252" s="93">
        <v>0</v>
      </c>
      <c r="L252" s="94">
        <v>-1879</v>
      </c>
      <c r="M252" s="69">
        <f t="shared" si="116"/>
        <v>0</v>
      </c>
      <c r="N252" s="70">
        <v>2828</v>
      </c>
      <c r="O252" s="71">
        <v>0</v>
      </c>
      <c r="P252" s="95">
        <v>0</v>
      </c>
      <c r="Q252" s="96">
        <v>-2828</v>
      </c>
      <c r="R252" s="97">
        <f t="shared" si="117"/>
        <v>6940</v>
      </c>
      <c r="S252" s="97">
        <f t="shared" si="118"/>
        <v>-5894</v>
      </c>
      <c r="T252" s="72">
        <f t="shared" si="119"/>
        <v>1046</v>
      </c>
    </row>
    <row r="253" spans="1:21" ht="15.75" thickBot="1" x14ac:dyDescent="0.3">
      <c r="A253" s="67">
        <v>7306</v>
      </c>
      <c r="B253" s="54" t="s">
        <v>223</v>
      </c>
      <c r="C253" s="69">
        <f t="shared" si="114"/>
        <v>7336</v>
      </c>
      <c r="D253" s="70">
        <v>2130</v>
      </c>
      <c r="E253" s="71">
        <v>2130</v>
      </c>
      <c r="F253" s="93">
        <v>2130</v>
      </c>
      <c r="G253" s="94">
        <v>946</v>
      </c>
      <c r="H253" s="69">
        <f t="shared" si="115"/>
        <v>7414</v>
      </c>
      <c r="I253" s="70">
        <v>1700</v>
      </c>
      <c r="J253" s="71">
        <v>1700</v>
      </c>
      <c r="K253" s="93">
        <v>1700</v>
      </c>
      <c r="L253" s="94">
        <v>2314</v>
      </c>
      <c r="M253" s="69">
        <f t="shared" si="116"/>
        <v>9548</v>
      </c>
      <c r="N253" s="70">
        <v>1879</v>
      </c>
      <c r="O253" s="71">
        <v>1879</v>
      </c>
      <c r="P253" s="95">
        <v>1879</v>
      </c>
      <c r="Q253" s="96">
        <v>3911</v>
      </c>
      <c r="R253" s="97">
        <f t="shared" si="117"/>
        <v>17127</v>
      </c>
      <c r="S253" s="97">
        <f t="shared" si="118"/>
        <v>7171</v>
      </c>
      <c r="T253" s="72">
        <f t="shared" si="119"/>
        <v>24298</v>
      </c>
    </row>
    <row r="254" spans="1:21" ht="15.75" thickBot="1" x14ac:dyDescent="0.3">
      <c r="A254" s="67">
        <v>7307</v>
      </c>
      <c r="B254" s="54" t="s">
        <v>224</v>
      </c>
      <c r="C254" s="69">
        <f t="shared" si="114"/>
        <v>6703</v>
      </c>
      <c r="D254" s="70">
        <v>1137</v>
      </c>
      <c r="E254" s="71">
        <v>1137</v>
      </c>
      <c r="F254" s="93">
        <v>1137</v>
      </c>
      <c r="G254" s="94">
        <v>3292</v>
      </c>
      <c r="H254" s="69">
        <f t="shared" si="115"/>
        <v>16410</v>
      </c>
      <c r="I254" s="70">
        <v>902</v>
      </c>
      <c r="J254" s="71">
        <v>902</v>
      </c>
      <c r="K254" s="93">
        <v>902</v>
      </c>
      <c r="L254" s="94">
        <v>13704</v>
      </c>
      <c r="M254" s="69">
        <f t="shared" si="116"/>
        <v>31613</v>
      </c>
      <c r="N254" s="70">
        <v>2989</v>
      </c>
      <c r="O254" s="71">
        <v>2989</v>
      </c>
      <c r="P254" s="95">
        <v>2989</v>
      </c>
      <c r="Q254" s="96">
        <v>22646</v>
      </c>
      <c r="R254" s="97">
        <f t="shared" si="117"/>
        <v>15084</v>
      </c>
      <c r="S254" s="97">
        <f t="shared" si="118"/>
        <v>39642</v>
      </c>
      <c r="T254" s="72">
        <f t="shared" si="119"/>
        <v>54726</v>
      </c>
    </row>
    <row r="255" spans="1:21" ht="15.75" thickBot="1" x14ac:dyDescent="0.3">
      <c r="A255" s="67">
        <v>7308</v>
      </c>
      <c r="B255" s="54" t="s">
        <v>430</v>
      </c>
      <c r="C255" s="69">
        <f t="shared" si="114"/>
        <v>28577</v>
      </c>
      <c r="D255" s="70">
        <v>9894</v>
      </c>
      <c r="E255" s="71">
        <v>9894</v>
      </c>
      <c r="F255" s="93">
        <v>9894</v>
      </c>
      <c r="G255" s="94">
        <v>-1105</v>
      </c>
      <c r="H255" s="69">
        <f t="shared" si="115"/>
        <v>0</v>
      </c>
      <c r="I255" s="70">
        <v>8229</v>
      </c>
      <c r="J255" s="71">
        <v>8229</v>
      </c>
      <c r="K255" s="93">
        <v>8229</v>
      </c>
      <c r="L255" s="94">
        <v>-24687</v>
      </c>
      <c r="M255" s="69">
        <f t="shared" si="116"/>
        <v>14963</v>
      </c>
      <c r="N255" s="70">
        <v>13938</v>
      </c>
      <c r="O255" s="71">
        <v>13938</v>
      </c>
      <c r="P255" s="95">
        <v>13938</v>
      </c>
      <c r="Q255" s="96">
        <v>-26851</v>
      </c>
      <c r="R255" s="97">
        <f t="shared" si="117"/>
        <v>96183</v>
      </c>
      <c r="S255" s="97">
        <f t="shared" si="118"/>
        <v>-52643</v>
      </c>
      <c r="T255" s="72">
        <f t="shared" si="119"/>
        <v>43540</v>
      </c>
    </row>
    <row r="256" spans="1:21" ht="15.75" thickBot="1" x14ac:dyDescent="0.3">
      <c r="A256" s="67">
        <v>7309</v>
      </c>
      <c r="B256" s="54" t="s">
        <v>431</v>
      </c>
      <c r="C256" s="69">
        <f t="shared" si="114"/>
        <v>0</v>
      </c>
      <c r="D256" s="70">
        <v>5108</v>
      </c>
      <c r="E256" s="71">
        <v>5108</v>
      </c>
      <c r="F256" s="93">
        <v>5108</v>
      </c>
      <c r="G256" s="94">
        <v>-15324</v>
      </c>
      <c r="H256" s="69">
        <f t="shared" si="115"/>
        <v>0</v>
      </c>
      <c r="I256" s="70">
        <v>5030</v>
      </c>
      <c r="J256" s="71">
        <v>5030</v>
      </c>
      <c r="K256" s="93">
        <v>5030</v>
      </c>
      <c r="L256" s="94">
        <v>-15090</v>
      </c>
      <c r="M256" s="69">
        <f t="shared" si="116"/>
        <v>81953</v>
      </c>
      <c r="N256" s="70">
        <v>8117</v>
      </c>
      <c r="O256" s="71">
        <v>8117</v>
      </c>
      <c r="P256" s="95">
        <v>8117</v>
      </c>
      <c r="Q256" s="96">
        <v>57602</v>
      </c>
      <c r="R256" s="97">
        <f t="shared" si="117"/>
        <v>54765</v>
      </c>
      <c r="S256" s="97">
        <f t="shared" si="118"/>
        <v>27188</v>
      </c>
      <c r="T256" s="72">
        <f t="shared" si="119"/>
        <v>81953</v>
      </c>
    </row>
    <row r="257" spans="1:20" ht="15.75" thickBot="1" x14ac:dyDescent="0.3">
      <c r="A257" s="67">
        <v>7310</v>
      </c>
      <c r="B257" s="54" t="s">
        <v>227</v>
      </c>
      <c r="C257" s="69">
        <f t="shared" si="114"/>
        <v>0</v>
      </c>
      <c r="D257" s="70">
        <v>1693</v>
      </c>
      <c r="E257" s="71">
        <v>0</v>
      </c>
      <c r="F257" s="93">
        <v>0</v>
      </c>
      <c r="G257" s="94">
        <v>-1693</v>
      </c>
      <c r="H257" s="69">
        <f t="shared" si="115"/>
        <v>0</v>
      </c>
      <c r="I257" s="70">
        <v>2154</v>
      </c>
      <c r="J257" s="71">
        <v>0</v>
      </c>
      <c r="K257" s="93">
        <v>0</v>
      </c>
      <c r="L257" s="94">
        <v>-2154</v>
      </c>
      <c r="M257" s="69">
        <f t="shared" si="116"/>
        <v>0</v>
      </c>
      <c r="N257" s="70">
        <v>3721</v>
      </c>
      <c r="O257" s="71">
        <v>0</v>
      </c>
      <c r="P257" s="95">
        <v>0</v>
      </c>
      <c r="Q257" s="96">
        <v>-3721</v>
      </c>
      <c r="R257" s="97">
        <f t="shared" si="117"/>
        <v>7568</v>
      </c>
      <c r="S257" s="97">
        <f t="shared" si="118"/>
        <v>-7568</v>
      </c>
      <c r="T257" s="72">
        <f t="shared" si="119"/>
        <v>0</v>
      </c>
    </row>
    <row r="258" spans="1:20" ht="15.75" thickBot="1" x14ac:dyDescent="0.3">
      <c r="A258" s="67">
        <v>7311</v>
      </c>
      <c r="B258" s="54" t="s">
        <v>228</v>
      </c>
      <c r="C258" s="69">
        <f t="shared" si="114"/>
        <v>31428</v>
      </c>
      <c r="D258" s="70">
        <v>10380</v>
      </c>
      <c r="E258" s="71">
        <v>10380</v>
      </c>
      <c r="F258" s="93">
        <v>10380</v>
      </c>
      <c r="G258" s="94">
        <v>288</v>
      </c>
      <c r="H258" s="69">
        <f t="shared" si="115"/>
        <v>40378</v>
      </c>
      <c r="I258" s="70">
        <v>9654</v>
      </c>
      <c r="J258" s="71">
        <v>9654</v>
      </c>
      <c r="K258" s="93">
        <v>9654</v>
      </c>
      <c r="L258" s="94">
        <v>11416</v>
      </c>
      <c r="M258" s="69">
        <f t="shared" si="116"/>
        <v>118036</v>
      </c>
      <c r="N258" s="70">
        <v>9121</v>
      </c>
      <c r="O258" s="71">
        <v>9121</v>
      </c>
      <c r="P258" s="95">
        <v>9121</v>
      </c>
      <c r="Q258" s="96">
        <v>90673</v>
      </c>
      <c r="R258" s="97">
        <f t="shared" si="117"/>
        <v>87465</v>
      </c>
      <c r="S258" s="97">
        <f t="shared" si="118"/>
        <v>102377</v>
      </c>
      <c r="T258" s="72">
        <f t="shared" si="119"/>
        <v>189842</v>
      </c>
    </row>
    <row r="259" spans="1:20" ht="15.75" thickBot="1" x14ac:dyDescent="0.3">
      <c r="A259" s="67">
        <v>7312</v>
      </c>
      <c r="B259" s="54" t="s">
        <v>432</v>
      </c>
      <c r="C259" s="69">
        <f t="shared" si="114"/>
        <v>0</v>
      </c>
      <c r="D259" s="70">
        <v>426</v>
      </c>
      <c r="E259" s="71">
        <v>0</v>
      </c>
      <c r="F259" s="93">
        <v>0</v>
      </c>
      <c r="G259" s="94">
        <v>-426</v>
      </c>
      <c r="H259" s="69">
        <f t="shared" si="115"/>
        <v>0</v>
      </c>
      <c r="I259" s="70">
        <v>533</v>
      </c>
      <c r="J259" s="71">
        <v>0</v>
      </c>
      <c r="K259" s="93">
        <v>0</v>
      </c>
      <c r="L259" s="94">
        <v>-533</v>
      </c>
      <c r="M259" s="69">
        <f t="shared" si="116"/>
        <v>0</v>
      </c>
      <c r="N259" s="70">
        <v>1426</v>
      </c>
      <c r="O259" s="71">
        <v>0</v>
      </c>
      <c r="P259" s="95">
        <v>0</v>
      </c>
      <c r="Q259" s="96">
        <v>-1426</v>
      </c>
      <c r="R259" s="97">
        <f t="shared" si="117"/>
        <v>2385</v>
      </c>
      <c r="S259" s="97">
        <f t="shared" si="118"/>
        <v>-2385</v>
      </c>
      <c r="T259" s="72">
        <f t="shared" si="119"/>
        <v>0</v>
      </c>
    </row>
    <row r="260" spans="1:20" ht="15.75" thickBot="1" x14ac:dyDescent="0.3">
      <c r="A260" s="67">
        <v>7313</v>
      </c>
      <c r="B260" s="54" t="s">
        <v>433</v>
      </c>
      <c r="C260" s="69">
        <f t="shared" si="114"/>
        <v>0</v>
      </c>
      <c r="D260" s="70">
        <v>4273</v>
      </c>
      <c r="E260" s="71">
        <v>4273</v>
      </c>
      <c r="F260" s="93">
        <v>4273</v>
      </c>
      <c r="G260" s="94">
        <v>-12819</v>
      </c>
      <c r="H260" s="69">
        <f t="shared" si="115"/>
        <v>24763</v>
      </c>
      <c r="I260" s="70">
        <v>4936</v>
      </c>
      <c r="J260" s="71">
        <v>4936</v>
      </c>
      <c r="K260" s="93">
        <v>4936</v>
      </c>
      <c r="L260" s="94">
        <v>9955</v>
      </c>
      <c r="M260" s="69">
        <f t="shared" si="116"/>
        <v>41602</v>
      </c>
      <c r="N260" s="70">
        <v>8437</v>
      </c>
      <c r="O260" s="71">
        <v>8437</v>
      </c>
      <c r="P260" s="95">
        <v>8437</v>
      </c>
      <c r="Q260" s="96">
        <v>16291</v>
      </c>
      <c r="R260" s="97">
        <f t="shared" si="117"/>
        <v>52938</v>
      </c>
      <c r="S260" s="97">
        <f t="shared" si="118"/>
        <v>13427</v>
      </c>
      <c r="T260" s="72">
        <f t="shared" si="119"/>
        <v>66365</v>
      </c>
    </row>
    <row r="261" spans="1:20" ht="15.75" thickBot="1" x14ac:dyDescent="0.3">
      <c r="A261" s="67">
        <v>7314</v>
      </c>
      <c r="B261" s="54" t="s">
        <v>434</v>
      </c>
      <c r="C261" s="69">
        <f t="shared" si="114"/>
        <v>0</v>
      </c>
      <c r="D261" s="70">
        <v>7211</v>
      </c>
      <c r="E261" s="71">
        <v>0</v>
      </c>
      <c r="F261" s="93">
        <v>0</v>
      </c>
      <c r="G261" s="94">
        <v>-7211</v>
      </c>
      <c r="H261" s="69">
        <f t="shared" si="115"/>
        <v>8353</v>
      </c>
      <c r="I261" s="70">
        <v>5277</v>
      </c>
      <c r="J261" s="71">
        <v>0</v>
      </c>
      <c r="K261" s="93">
        <v>2842</v>
      </c>
      <c r="L261" s="94">
        <v>234</v>
      </c>
      <c r="M261" s="69">
        <f t="shared" si="116"/>
        <v>12266</v>
      </c>
      <c r="N261" s="70">
        <v>10274</v>
      </c>
      <c r="O261" s="71">
        <v>0</v>
      </c>
      <c r="P261" s="95">
        <v>0</v>
      </c>
      <c r="Q261" s="96">
        <v>1992</v>
      </c>
      <c r="R261" s="97">
        <f t="shared" si="117"/>
        <v>25604</v>
      </c>
      <c r="S261" s="97">
        <f t="shared" si="118"/>
        <v>-4985</v>
      </c>
      <c r="T261" s="72">
        <f t="shared" si="119"/>
        <v>20619</v>
      </c>
    </row>
    <row r="262" spans="1:20" ht="15.75" thickBot="1" x14ac:dyDescent="0.3">
      <c r="A262" s="67">
        <v>7315</v>
      </c>
      <c r="B262" s="54" t="s">
        <v>232</v>
      </c>
      <c r="C262" s="69">
        <f t="shared" si="114"/>
        <v>0</v>
      </c>
      <c r="D262" s="70">
        <v>571</v>
      </c>
      <c r="E262" s="71">
        <v>0</v>
      </c>
      <c r="F262" s="93">
        <v>0</v>
      </c>
      <c r="G262" s="94">
        <v>-571</v>
      </c>
      <c r="H262" s="69">
        <f t="shared" si="115"/>
        <v>0</v>
      </c>
      <c r="I262" s="70">
        <v>313</v>
      </c>
      <c r="J262" s="71">
        <v>0</v>
      </c>
      <c r="K262" s="93">
        <v>0</v>
      </c>
      <c r="L262" s="94">
        <v>-313</v>
      </c>
      <c r="M262" s="69">
        <f t="shared" si="116"/>
        <v>0</v>
      </c>
      <c r="N262" s="70">
        <v>1269</v>
      </c>
      <c r="O262" s="71">
        <v>0</v>
      </c>
      <c r="P262" s="95">
        <v>0</v>
      </c>
      <c r="Q262" s="96">
        <v>-1269</v>
      </c>
      <c r="R262" s="97">
        <f t="shared" si="117"/>
        <v>2153</v>
      </c>
      <c r="S262" s="97">
        <f t="shared" si="118"/>
        <v>-2153</v>
      </c>
      <c r="T262" s="72">
        <f t="shared" si="119"/>
        <v>0</v>
      </c>
    </row>
    <row r="263" spans="1:20" ht="15.75" thickBot="1" x14ac:dyDescent="0.3">
      <c r="A263" s="67">
        <v>7316</v>
      </c>
      <c r="B263" s="54" t="s">
        <v>233</v>
      </c>
      <c r="C263" s="69">
        <f t="shared" si="114"/>
        <v>0</v>
      </c>
      <c r="D263" s="70">
        <v>3018</v>
      </c>
      <c r="E263" s="71">
        <v>0</v>
      </c>
      <c r="F263" s="93">
        <v>0</v>
      </c>
      <c r="G263" s="94">
        <v>-3018</v>
      </c>
      <c r="H263" s="69">
        <f t="shared" si="115"/>
        <v>0</v>
      </c>
      <c r="I263" s="70">
        <v>3532</v>
      </c>
      <c r="J263" s="71">
        <v>0</v>
      </c>
      <c r="K263" s="93">
        <v>0</v>
      </c>
      <c r="L263" s="94">
        <v>-3532</v>
      </c>
      <c r="M263" s="69">
        <f t="shared" si="116"/>
        <v>0</v>
      </c>
      <c r="N263" s="70">
        <v>5474</v>
      </c>
      <c r="O263" s="71">
        <v>0</v>
      </c>
      <c r="P263" s="95">
        <v>0</v>
      </c>
      <c r="Q263" s="96">
        <v>-5474</v>
      </c>
      <c r="R263" s="97">
        <f t="shared" si="117"/>
        <v>12024</v>
      </c>
      <c r="S263" s="97">
        <f t="shared" si="118"/>
        <v>-12024</v>
      </c>
      <c r="T263" s="72">
        <f t="shared" si="119"/>
        <v>0</v>
      </c>
    </row>
    <row r="264" spans="1:20" ht="15.75" thickBot="1" x14ac:dyDescent="0.3">
      <c r="A264" s="67">
        <v>7317</v>
      </c>
      <c r="B264" s="54" t="s">
        <v>234</v>
      </c>
      <c r="C264" s="69">
        <f t="shared" si="114"/>
        <v>0</v>
      </c>
      <c r="D264" s="70">
        <v>4046</v>
      </c>
      <c r="E264" s="71">
        <v>4046</v>
      </c>
      <c r="F264" s="93">
        <v>4046</v>
      </c>
      <c r="G264" s="94">
        <v>-12138</v>
      </c>
      <c r="H264" s="69">
        <f t="shared" si="115"/>
        <v>0</v>
      </c>
      <c r="I264" s="70">
        <v>7099</v>
      </c>
      <c r="J264" s="71">
        <v>7099</v>
      </c>
      <c r="K264" s="93">
        <v>7099</v>
      </c>
      <c r="L264" s="94">
        <v>-21297</v>
      </c>
      <c r="M264" s="69">
        <f t="shared" si="116"/>
        <v>0</v>
      </c>
      <c r="N264" s="70">
        <v>4375</v>
      </c>
      <c r="O264" s="71">
        <v>4375</v>
      </c>
      <c r="P264" s="95">
        <v>4375</v>
      </c>
      <c r="Q264" s="96">
        <v>-13125</v>
      </c>
      <c r="R264" s="97">
        <f t="shared" si="117"/>
        <v>46560</v>
      </c>
      <c r="S264" s="97">
        <f t="shared" si="118"/>
        <v>-46560</v>
      </c>
      <c r="T264" s="72">
        <f t="shared" si="119"/>
        <v>0</v>
      </c>
    </row>
    <row r="265" spans="1:20" ht="15.75" thickBot="1" x14ac:dyDescent="0.3">
      <c r="A265" s="76">
        <v>7318</v>
      </c>
      <c r="B265" s="80" t="s">
        <v>435</v>
      </c>
      <c r="C265" s="69">
        <f t="shared" si="114"/>
        <v>0</v>
      </c>
      <c r="D265" s="70">
        <v>21217</v>
      </c>
      <c r="E265" s="71">
        <v>0</v>
      </c>
      <c r="F265" s="93">
        <v>0</v>
      </c>
      <c r="G265" s="94">
        <v>-21217</v>
      </c>
      <c r="H265" s="69">
        <f t="shared" si="115"/>
        <v>6251</v>
      </c>
      <c r="I265" s="70">
        <v>20148</v>
      </c>
      <c r="J265" s="71">
        <v>0</v>
      </c>
      <c r="K265" s="93">
        <v>0</v>
      </c>
      <c r="L265" s="94">
        <v>-13897</v>
      </c>
      <c r="M265" s="69">
        <f t="shared" si="116"/>
        <v>32794</v>
      </c>
      <c r="N265" s="70">
        <v>30377</v>
      </c>
      <c r="O265" s="71">
        <v>0</v>
      </c>
      <c r="P265" s="95">
        <v>0</v>
      </c>
      <c r="Q265" s="96">
        <v>2417</v>
      </c>
      <c r="R265" s="97">
        <f t="shared" si="117"/>
        <v>71742</v>
      </c>
      <c r="S265" s="97">
        <f t="shared" si="118"/>
        <v>-32697</v>
      </c>
      <c r="T265" s="72">
        <f t="shared" si="119"/>
        <v>39045</v>
      </c>
    </row>
    <row r="266" spans="1:20" ht="15.75" thickBot="1" x14ac:dyDescent="0.3">
      <c r="A266" s="67">
        <v>7319</v>
      </c>
      <c r="B266" s="54" t="s">
        <v>436</v>
      </c>
      <c r="C266" s="69">
        <f t="shared" si="114"/>
        <v>0</v>
      </c>
      <c r="D266" s="70">
        <v>5980</v>
      </c>
      <c r="E266" s="71">
        <v>0</v>
      </c>
      <c r="F266" s="93">
        <v>0</v>
      </c>
      <c r="G266" s="94">
        <v>-5980</v>
      </c>
      <c r="H266" s="69">
        <f t="shared" si="115"/>
        <v>1803</v>
      </c>
      <c r="I266" s="70">
        <v>5930</v>
      </c>
      <c r="J266" s="71">
        <v>0</v>
      </c>
      <c r="K266" s="93">
        <v>0</v>
      </c>
      <c r="L266" s="94">
        <v>-4127</v>
      </c>
      <c r="M266" s="69">
        <f t="shared" si="116"/>
        <v>10120</v>
      </c>
      <c r="N266" s="70">
        <v>14258</v>
      </c>
      <c r="O266" s="71">
        <v>0</v>
      </c>
      <c r="P266" s="95">
        <v>0</v>
      </c>
      <c r="Q266" s="96">
        <v>-4138</v>
      </c>
      <c r="R266" s="97">
        <f t="shared" si="117"/>
        <v>26168</v>
      </c>
      <c r="S266" s="97">
        <f t="shared" si="118"/>
        <v>-14245</v>
      </c>
      <c r="T266" s="72">
        <f t="shared" si="119"/>
        <v>11923</v>
      </c>
    </row>
    <row r="267" spans="1:20" ht="15.75" thickBot="1" x14ac:dyDescent="0.3">
      <c r="A267" s="67">
        <v>7320</v>
      </c>
      <c r="B267" s="54" t="s">
        <v>437</v>
      </c>
      <c r="C267" s="69">
        <f t="shared" si="114"/>
        <v>11129</v>
      </c>
      <c r="D267" s="70">
        <v>3372</v>
      </c>
      <c r="E267" s="71">
        <v>3372</v>
      </c>
      <c r="F267" s="93">
        <v>3372</v>
      </c>
      <c r="G267" s="94">
        <v>1013</v>
      </c>
      <c r="H267" s="69">
        <f t="shared" si="115"/>
        <v>12550</v>
      </c>
      <c r="I267" s="70">
        <v>3212</v>
      </c>
      <c r="J267" s="71">
        <v>3212</v>
      </c>
      <c r="K267" s="93">
        <v>3212</v>
      </c>
      <c r="L267" s="94">
        <v>2914</v>
      </c>
      <c r="M267" s="69">
        <f t="shared" si="116"/>
        <v>28106</v>
      </c>
      <c r="N267" s="70">
        <v>6116</v>
      </c>
      <c r="O267" s="71">
        <v>6116</v>
      </c>
      <c r="P267" s="95">
        <v>6116</v>
      </c>
      <c r="Q267" s="96">
        <v>9758</v>
      </c>
      <c r="R267" s="97">
        <f t="shared" si="117"/>
        <v>38100</v>
      </c>
      <c r="S267" s="97">
        <f t="shared" si="118"/>
        <v>13685</v>
      </c>
      <c r="T267" s="72">
        <f t="shared" si="119"/>
        <v>51785</v>
      </c>
    </row>
    <row r="268" spans="1:20" ht="15.75" thickBot="1" x14ac:dyDescent="0.3">
      <c r="A268" s="67">
        <v>7321</v>
      </c>
      <c r="B268" s="54" t="s">
        <v>438</v>
      </c>
      <c r="C268" s="69">
        <f t="shared" si="114"/>
        <v>0</v>
      </c>
      <c r="D268" s="70">
        <v>332</v>
      </c>
      <c r="E268" s="71">
        <v>0</v>
      </c>
      <c r="F268" s="93">
        <v>0</v>
      </c>
      <c r="G268" s="94">
        <v>-332</v>
      </c>
      <c r="H268" s="69">
        <f t="shared" si="115"/>
        <v>0</v>
      </c>
      <c r="I268" s="70">
        <v>207</v>
      </c>
      <c r="J268" s="71">
        <v>0</v>
      </c>
      <c r="K268" s="93">
        <v>0</v>
      </c>
      <c r="L268" s="94">
        <v>-207</v>
      </c>
      <c r="M268" s="69">
        <f t="shared" si="116"/>
        <v>0</v>
      </c>
      <c r="N268" s="70">
        <v>507</v>
      </c>
      <c r="O268" s="71">
        <v>0</v>
      </c>
      <c r="P268" s="95">
        <v>0</v>
      </c>
      <c r="Q268" s="96">
        <v>-507</v>
      </c>
      <c r="R268" s="97">
        <f t="shared" si="117"/>
        <v>1046</v>
      </c>
      <c r="S268" s="97">
        <f t="shared" si="118"/>
        <v>-1046</v>
      </c>
      <c r="T268" s="72">
        <f t="shared" si="119"/>
        <v>0</v>
      </c>
    </row>
    <row r="269" spans="1:20" ht="15" x14ac:dyDescent="0.25">
      <c r="A269" s="67">
        <v>7322</v>
      </c>
      <c r="B269" s="54" t="s">
        <v>239</v>
      </c>
      <c r="C269" s="69">
        <f t="shared" si="114"/>
        <v>0</v>
      </c>
      <c r="D269" s="70">
        <v>441</v>
      </c>
      <c r="E269" s="71">
        <v>0</v>
      </c>
      <c r="F269" s="93">
        <v>0</v>
      </c>
      <c r="G269" s="94">
        <v>-441</v>
      </c>
      <c r="H269" s="69">
        <f t="shared" si="115"/>
        <v>0</v>
      </c>
      <c r="I269" s="70">
        <v>917</v>
      </c>
      <c r="J269" s="71">
        <v>0</v>
      </c>
      <c r="K269" s="93">
        <v>0</v>
      </c>
      <c r="L269" s="94">
        <v>-917</v>
      </c>
      <c r="M269" s="69">
        <f t="shared" si="116"/>
        <v>0</v>
      </c>
      <c r="N269" s="70">
        <v>665</v>
      </c>
      <c r="O269" s="71">
        <v>0</v>
      </c>
      <c r="P269" s="95">
        <v>0</v>
      </c>
      <c r="Q269" s="96">
        <v>-665</v>
      </c>
      <c r="R269" s="97">
        <f t="shared" si="117"/>
        <v>2023</v>
      </c>
      <c r="S269" s="97">
        <f t="shared" si="118"/>
        <v>-2023</v>
      </c>
      <c r="T269" s="72">
        <f t="shared" si="119"/>
        <v>0</v>
      </c>
    </row>
    <row r="270" spans="1:20" ht="15.75" thickBot="1" x14ac:dyDescent="0.3">
      <c r="A270" s="53"/>
      <c r="B270" s="81"/>
      <c r="C270" s="73">
        <f>SUM(C248:C269)</f>
        <v>86219</v>
      </c>
      <c r="D270" s="73">
        <f>SUM(D248:D269)</f>
        <v>109476</v>
      </c>
      <c r="E270" s="73">
        <f>SUM(E248:E269)</f>
        <v>60216</v>
      </c>
      <c r="F270" s="73">
        <f>SUM(F248:F269)</f>
        <v>60216</v>
      </c>
      <c r="G270" s="73">
        <v>-143689</v>
      </c>
      <c r="H270" s="73">
        <f>SUM(H248:H269)</f>
        <v>180449</v>
      </c>
      <c r="I270" s="73">
        <f>SUM(I248:I269)</f>
        <v>104848</v>
      </c>
      <c r="J270" s="73">
        <f>SUM(J248:J269)</f>
        <v>59294</v>
      </c>
      <c r="K270" s="73">
        <f>SUM(K248:K269)</f>
        <v>62136</v>
      </c>
      <c r="L270" s="73">
        <v>-45829</v>
      </c>
      <c r="M270" s="73">
        <f>SUM(M248:M269)</f>
        <v>640086</v>
      </c>
      <c r="N270" s="73">
        <f>SUM(N248:N269)</f>
        <v>161720</v>
      </c>
      <c r="O270" s="73">
        <f>SUM(O248:O269)</f>
        <v>81956</v>
      </c>
      <c r="P270" s="73">
        <f>SUM(P248:P269)</f>
        <v>91018</v>
      </c>
      <c r="Q270" s="73">
        <v>305392</v>
      </c>
      <c r="R270" s="73">
        <f>SUM(R248:R269)</f>
        <v>790880</v>
      </c>
      <c r="S270" s="73">
        <f>SUM(S248:S269)</f>
        <v>115874</v>
      </c>
      <c r="T270" s="73">
        <f>SUM(T248:T269)</f>
        <v>906754</v>
      </c>
    </row>
    <row r="271" spans="1:20" ht="15.75" thickBot="1" x14ac:dyDescent="0.3">
      <c r="A271" s="53"/>
      <c r="B271" s="75" t="s">
        <v>240</v>
      </c>
      <c r="C271" s="69">
        <f t="shared" ref="C271:C282" si="120">D271+E271+F271+G271</f>
        <v>0</v>
      </c>
      <c r="D271" s="70"/>
      <c r="E271" s="71"/>
      <c r="F271" s="93"/>
      <c r="G271" s="94">
        <v>0</v>
      </c>
      <c r="H271" s="69">
        <f t="shared" ref="H271:H282" si="121">I271+J271+K271+L271</f>
        <v>0</v>
      </c>
      <c r="I271" s="70"/>
      <c r="J271" s="71"/>
      <c r="K271" s="93"/>
      <c r="L271" s="94">
        <v>0</v>
      </c>
      <c r="M271" s="69">
        <f t="shared" ref="M271:M282" si="122">O271+P271+N271+Q271</f>
        <v>0</v>
      </c>
      <c r="N271" s="70"/>
      <c r="O271" s="71"/>
      <c r="P271" s="95"/>
      <c r="Q271" s="96">
        <v>0</v>
      </c>
      <c r="R271" s="97">
        <f t="shared" ref="R271:R282" si="123">+D271+E271+F271+I271+J271+K271+N271+O271+P271</f>
        <v>0</v>
      </c>
      <c r="S271" s="97">
        <f t="shared" ref="S271:S282" si="124">G271+L271+Q271</f>
        <v>0</v>
      </c>
      <c r="T271" s="72">
        <f t="shared" ref="T271:T282" si="125">+R271+S271</f>
        <v>0</v>
      </c>
    </row>
    <row r="272" spans="1:20" ht="15.75" thickBot="1" x14ac:dyDescent="0.3">
      <c r="A272" s="67">
        <v>7401</v>
      </c>
      <c r="B272" s="54" t="s">
        <v>241</v>
      </c>
      <c r="C272" s="69">
        <f t="shared" si="120"/>
        <v>0</v>
      </c>
      <c r="D272" s="70">
        <v>2696</v>
      </c>
      <c r="E272" s="71">
        <v>0</v>
      </c>
      <c r="F272" s="93">
        <v>0</v>
      </c>
      <c r="G272" s="94">
        <v>-2696</v>
      </c>
      <c r="H272" s="69">
        <f t="shared" si="121"/>
        <v>0</v>
      </c>
      <c r="I272" s="70">
        <v>1357</v>
      </c>
      <c r="J272" s="71">
        <v>0</v>
      </c>
      <c r="K272" s="93">
        <v>0</v>
      </c>
      <c r="L272" s="94">
        <v>-1357</v>
      </c>
      <c r="M272" s="69">
        <f t="shared" si="122"/>
        <v>0</v>
      </c>
      <c r="N272" s="70">
        <v>2884</v>
      </c>
      <c r="O272" s="71">
        <v>0</v>
      </c>
      <c r="P272" s="95">
        <v>0</v>
      </c>
      <c r="Q272" s="96">
        <v>-2884</v>
      </c>
      <c r="R272" s="97">
        <f t="shared" si="123"/>
        <v>6937</v>
      </c>
      <c r="S272" s="97">
        <f t="shared" si="124"/>
        <v>-6937</v>
      </c>
      <c r="T272" s="72">
        <f t="shared" si="125"/>
        <v>0</v>
      </c>
    </row>
    <row r="273" spans="1:20" ht="15.75" thickBot="1" x14ac:dyDescent="0.3">
      <c r="A273" s="67">
        <v>7402</v>
      </c>
      <c r="B273" s="54" t="s">
        <v>242</v>
      </c>
      <c r="C273" s="69">
        <f t="shared" si="120"/>
        <v>0</v>
      </c>
      <c r="D273" s="70">
        <v>2818</v>
      </c>
      <c r="E273" s="71">
        <v>0</v>
      </c>
      <c r="F273" s="93">
        <v>0</v>
      </c>
      <c r="G273" s="94">
        <v>-2818</v>
      </c>
      <c r="H273" s="69">
        <f t="shared" si="121"/>
        <v>0</v>
      </c>
      <c r="I273" s="70">
        <v>1834</v>
      </c>
      <c r="J273" s="71">
        <v>0</v>
      </c>
      <c r="K273" s="93">
        <v>0</v>
      </c>
      <c r="L273" s="94">
        <v>-1834</v>
      </c>
      <c r="M273" s="69">
        <f t="shared" si="122"/>
        <v>0</v>
      </c>
      <c r="N273" s="70">
        <v>2228</v>
      </c>
      <c r="O273" s="71">
        <v>0</v>
      </c>
      <c r="P273" s="95">
        <v>0</v>
      </c>
      <c r="Q273" s="96">
        <v>-2228</v>
      </c>
      <c r="R273" s="97">
        <f t="shared" si="123"/>
        <v>6880</v>
      </c>
      <c r="S273" s="97">
        <f t="shared" si="124"/>
        <v>-6880</v>
      </c>
      <c r="T273" s="72">
        <f t="shared" si="125"/>
        <v>0</v>
      </c>
    </row>
    <row r="274" spans="1:20" ht="15.75" thickBot="1" x14ac:dyDescent="0.3">
      <c r="A274" s="67">
        <v>7403</v>
      </c>
      <c r="B274" s="54" t="s">
        <v>243</v>
      </c>
      <c r="C274" s="69">
        <f t="shared" si="120"/>
        <v>3187</v>
      </c>
      <c r="D274" s="70">
        <v>4438</v>
      </c>
      <c r="E274" s="71">
        <v>4438</v>
      </c>
      <c r="F274" s="93">
        <v>4438</v>
      </c>
      <c r="G274" s="94">
        <v>-10127</v>
      </c>
      <c r="H274" s="69">
        <f t="shared" si="121"/>
        <v>0</v>
      </c>
      <c r="I274" s="70">
        <v>4765</v>
      </c>
      <c r="J274" s="71">
        <v>4765</v>
      </c>
      <c r="K274" s="93">
        <v>4765</v>
      </c>
      <c r="L274" s="94">
        <v>-14295</v>
      </c>
      <c r="M274" s="69">
        <f t="shared" si="122"/>
        <v>74485</v>
      </c>
      <c r="N274" s="70">
        <v>8464</v>
      </c>
      <c r="O274" s="71">
        <v>8464</v>
      </c>
      <c r="P274" s="95">
        <v>8464</v>
      </c>
      <c r="Q274" s="96">
        <v>49093</v>
      </c>
      <c r="R274" s="97">
        <f t="shared" si="123"/>
        <v>53001</v>
      </c>
      <c r="S274" s="97">
        <f t="shared" si="124"/>
        <v>24671</v>
      </c>
      <c r="T274" s="72">
        <f t="shared" si="125"/>
        <v>77672</v>
      </c>
    </row>
    <row r="275" spans="1:20" ht="15.75" thickBot="1" x14ac:dyDescent="0.3">
      <c r="A275" s="67">
        <v>7404</v>
      </c>
      <c r="B275" s="54" t="s">
        <v>439</v>
      </c>
      <c r="C275" s="69">
        <f t="shared" si="120"/>
        <v>151045</v>
      </c>
      <c r="D275" s="70">
        <v>39710</v>
      </c>
      <c r="E275" s="71">
        <v>39710</v>
      </c>
      <c r="F275" s="93">
        <v>39710</v>
      </c>
      <c r="G275" s="94">
        <v>31915</v>
      </c>
      <c r="H275" s="69">
        <f t="shared" si="121"/>
        <v>52230</v>
      </c>
      <c r="I275" s="70">
        <v>38712</v>
      </c>
      <c r="J275" s="71">
        <v>38712</v>
      </c>
      <c r="K275" s="93">
        <v>38712</v>
      </c>
      <c r="L275" s="94">
        <v>-63906</v>
      </c>
      <c r="M275" s="69">
        <f t="shared" si="122"/>
        <v>114881</v>
      </c>
      <c r="N275" s="70">
        <v>67739</v>
      </c>
      <c r="O275" s="71">
        <v>67739</v>
      </c>
      <c r="P275" s="95">
        <v>67739</v>
      </c>
      <c r="Q275" s="96">
        <v>-88336</v>
      </c>
      <c r="R275" s="97">
        <f t="shared" si="123"/>
        <v>438483</v>
      </c>
      <c r="S275" s="97">
        <f t="shared" si="124"/>
        <v>-120327</v>
      </c>
      <c r="T275" s="72">
        <f t="shared" si="125"/>
        <v>318156</v>
      </c>
    </row>
    <row r="276" spans="1:20" ht="15.75" thickBot="1" x14ac:dyDescent="0.3">
      <c r="A276" s="67">
        <v>7405</v>
      </c>
      <c r="B276" s="54" t="s">
        <v>440</v>
      </c>
      <c r="C276" s="69">
        <f t="shared" si="120"/>
        <v>0</v>
      </c>
      <c r="D276" s="70">
        <v>4465</v>
      </c>
      <c r="E276" s="71">
        <v>0</v>
      </c>
      <c r="F276" s="93">
        <v>0</v>
      </c>
      <c r="G276" s="94">
        <v>-4465</v>
      </c>
      <c r="H276" s="69">
        <f t="shared" si="121"/>
        <v>0</v>
      </c>
      <c r="I276" s="70">
        <v>3692</v>
      </c>
      <c r="J276" s="71">
        <v>0</v>
      </c>
      <c r="K276" s="93">
        <v>0</v>
      </c>
      <c r="L276" s="94">
        <v>-3692</v>
      </c>
      <c r="M276" s="69">
        <f t="shared" si="122"/>
        <v>0</v>
      </c>
      <c r="N276" s="70">
        <v>4663</v>
      </c>
      <c r="O276" s="71">
        <v>0</v>
      </c>
      <c r="P276" s="95">
        <v>0</v>
      </c>
      <c r="Q276" s="96">
        <v>-4663</v>
      </c>
      <c r="R276" s="97">
        <f t="shared" si="123"/>
        <v>12820</v>
      </c>
      <c r="S276" s="97">
        <f t="shared" si="124"/>
        <v>-12820</v>
      </c>
      <c r="T276" s="72">
        <f t="shared" si="125"/>
        <v>0</v>
      </c>
    </row>
    <row r="277" spans="1:20" ht="15.75" thickBot="1" x14ac:dyDescent="0.3">
      <c r="A277" s="67">
        <v>7406</v>
      </c>
      <c r="B277" s="54" t="s">
        <v>246</v>
      </c>
      <c r="C277" s="69">
        <f t="shared" si="120"/>
        <v>0</v>
      </c>
      <c r="D277" s="70">
        <v>2519</v>
      </c>
      <c r="E277" s="71">
        <v>0</v>
      </c>
      <c r="F277" s="93">
        <v>0</v>
      </c>
      <c r="G277" s="94">
        <v>-2519</v>
      </c>
      <c r="H277" s="69">
        <f t="shared" si="121"/>
        <v>0</v>
      </c>
      <c r="I277" s="70">
        <v>1729</v>
      </c>
      <c r="J277" s="71">
        <v>0</v>
      </c>
      <c r="K277" s="93">
        <v>0</v>
      </c>
      <c r="L277" s="94">
        <v>-1729</v>
      </c>
      <c r="M277" s="69">
        <f t="shared" si="122"/>
        <v>0</v>
      </c>
      <c r="N277" s="70">
        <v>1303</v>
      </c>
      <c r="O277" s="71">
        <v>0</v>
      </c>
      <c r="P277" s="95">
        <v>0</v>
      </c>
      <c r="Q277" s="96">
        <v>-1303</v>
      </c>
      <c r="R277" s="97">
        <f t="shared" si="123"/>
        <v>5551</v>
      </c>
      <c r="S277" s="97">
        <f t="shared" si="124"/>
        <v>-5551</v>
      </c>
      <c r="T277" s="72">
        <f t="shared" si="125"/>
        <v>0</v>
      </c>
    </row>
    <row r="278" spans="1:20" ht="15.75" thickBot="1" x14ac:dyDescent="0.3">
      <c r="A278" s="67">
        <v>7407</v>
      </c>
      <c r="B278" s="54" t="s">
        <v>441</v>
      </c>
      <c r="C278" s="69">
        <f t="shared" si="120"/>
        <v>0</v>
      </c>
      <c r="D278" s="70">
        <v>377</v>
      </c>
      <c r="E278" s="71">
        <v>0</v>
      </c>
      <c r="F278" s="93">
        <v>0</v>
      </c>
      <c r="G278" s="94">
        <v>-377</v>
      </c>
      <c r="H278" s="69">
        <f t="shared" si="121"/>
        <v>0</v>
      </c>
      <c r="I278" s="70">
        <v>363</v>
      </c>
      <c r="J278" s="71">
        <v>0</v>
      </c>
      <c r="K278" s="93">
        <v>0</v>
      </c>
      <c r="L278" s="94">
        <v>-363</v>
      </c>
      <c r="M278" s="69">
        <f t="shared" si="122"/>
        <v>0</v>
      </c>
      <c r="N278" s="70">
        <v>1301</v>
      </c>
      <c r="O278" s="71">
        <v>0</v>
      </c>
      <c r="P278" s="95">
        <v>0</v>
      </c>
      <c r="Q278" s="96">
        <v>-1301</v>
      </c>
      <c r="R278" s="97">
        <f t="shared" si="123"/>
        <v>2041</v>
      </c>
      <c r="S278" s="97">
        <f t="shared" si="124"/>
        <v>-2041</v>
      </c>
      <c r="T278" s="72">
        <f t="shared" si="125"/>
        <v>0</v>
      </c>
    </row>
    <row r="279" spans="1:20" ht="15.75" thickBot="1" x14ac:dyDescent="0.3">
      <c r="A279" s="67">
        <v>7408</v>
      </c>
      <c r="B279" s="54" t="s">
        <v>442</v>
      </c>
      <c r="C279" s="69">
        <f t="shared" si="120"/>
        <v>68375</v>
      </c>
      <c r="D279" s="70">
        <v>6508</v>
      </c>
      <c r="E279" s="71">
        <v>6508</v>
      </c>
      <c r="F279" s="93">
        <v>6508</v>
      </c>
      <c r="G279" s="94">
        <v>48851</v>
      </c>
      <c r="H279" s="69">
        <f t="shared" si="121"/>
        <v>346</v>
      </c>
      <c r="I279" s="70">
        <v>4932</v>
      </c>
      <c r="J279" s="71">
        <v>4932</v>
      </c>
      <c r="K279" s="93">
        <v>4932</v>
      </c>
      <c r="L279" s="94">
        <v>-14450</v>
      </c>
      <c r="M279" s="69">
        <f t="shared" si="122"/>
        <v>0</v>
      </c>
      <c r="N279" s="70">
        <v>8804</v>
      </c>
      <c r="O279" s="71">
        <v>8804</v>
      </c>
      <c r="P279" s="95">
        <v>8804</v>
      </c>
      <c r="Q279" s="96">
        <v>-26412</v>
      </c>
      <c r="R279" s="97">
        <f t="shared" si="123"/>
        <v>60732</v>
      </c>
      <c r="S279" s="97">
        <f t="shared" si="124"/>
        <v>7989</v>
      </c>
      <c r="T279" s="72">
        <f t="shared" si="125"/>
        <v>68721</v>
      </c>
    </row>
    <row r="280" spans="1:20" ht="15.75" thickBot="1" x14ac:dyDescent="0.3">
      <c r="A280" s="67">
        <v>7409</v>
      </c>
      <c r="B280" s="54" t="s">
        <v>443</v>
      </c>
      <c r="C280" s="69">
        <f t="shared" si="120"/>
        <v>2453</v>
      </c>
      <c r="D280" s="70">
        <v>8918</v>
      </c>
      <c r="E280" s="71">
        <v>0</v>
      </c>
      <c r="F280" s="93">
        <v>0</v>
      </c>
      <c r="G280" s="94">
        <v>-6465</v>
      </c>
      <c r="H280" s="69">
        <f t="shared" si="121"/>
        <v>2576</v>
      </c>
      <c r="I280" s="70">
        <v>7772</v>
      </c>
      <c r="J280" s="71">
        <v>0</v>
      </c>
      <c r="K280" s="93">
        <v>0</v>
      </c>
      <c r="L280" s="94">
        <v>-5196</v>
      </c>
      <c r="M280" s="69">
        <f t="shared" si="122"/>
        <v>93413</v>
      </c>
      <c r="N280" s="70">
        <v>16381</v>
      </c>
      <c r="O280" s="71">
        <v>0</v>
      </c>
      <c r="P280" s="95">
        <v>32762</v>
      </c>
      <c r="Q280" s="96">
        <v>44270</v>
      </c>
      <c r="R280" s="97">
        <f t="shared" si="123"/>
        <v>65833</v>
      </c>
      <c r="S280" s="97">
        <f t="shared" si="124"/>
        <v>32609</v>
      </c>
      <c r="T280" s="72">
        <f t="shared" si="125"/>
        <v>98442</v>
      </c>
    </row>
    <row r="281" spans="1:20" ht="15.75" thickBot="1" x14ac:dyDescent="0.3">
      <c r="A281" s="67">
        <v>7410</v>
      </c>
      <c r="B281" s="54" t="s">
        <v>444</v>
      </c>
      <c r="C281" s="69">
        <f t="shared" si="120"/>
        <v>646370</v>
      </c>
      <c r="D281" s="70">
        <v>118145</v>
      </c>
      <c r="E281" s="71">
        <v>118145</v>
      </c>
      <c r="F281" s="93">
        <v>118145</v>
      </c>
      <c r="G281" s="94">
        <v>291935</v>
      </c>
      <c r="H281" s="69">
        <f t="shared" si="121"/>
        <v>761747</v>
      </c>
      <c r="I281" s="70">
        <v>137527</v>
      </c>
      <c r="J281" s="71">
        <v>137527</v>
      </c>
      <c r="K281" s="93">
        <v>137527</v>
      </c>
      <c r="L281" s="94">
        <v>349166</v>
      </c>
      <c r="M281" s="69">
        <f t="shared" si="122"/>
        <v>445491</v>
      </c>
      <c r="N281" s="70">
        <v>175402</v>
      </c>
      <c r="O281" s="71">
        <v>175402</v>
      </c>
      <c r="P281" s="95">
        <v>175402</v>
      </c>
      <c r="Q281" s="96">
        <v>-80715</v>
      </c>
      <c r="R281" s="97">
        <f t="shared" si="123"/>
        <v>1293222</v>
      </c>
      <c r="S281" s="97">
        <f t="shared" si="124"/>
        <v>560386</v>
      </c>
      <c r="T281" s="72">
        <f t="shared" si="125"/>
        <v>1853608</v>
      </c>
    </row>
    <row r="282" spans="1:20" ht="15" x14ac:dyDescent="0.25">
      <c r="A282" s="67">
        <v>7411</v>
      </c>
      <c r="B282" s="54" t="s">
        <v>251</v>
      </c>
      <c r="C282" s="69">
        <f t="shared" si="120"/>
        <v>9918</v>
      </c>
      <c r="D282" s="70">
        <v>9918</v>
      </c>
      <c r="E282" s="71">
        <v>0</v>
      </c>
      <c r="F282" s="93">
        <v>0</v>
      </c>
      <c r="G282" s="94">
        <v>0</v>
      </c>
      <c r="H282" s="69">
        <f t="shared" si="121"/>
        <v>8618</v>
      </c>
      <c r="I282" s="70">
        <v>8618</v>
      </c>
      <c r="J282" s="71">
        <v>0</v>
      </c>
      <c r="K282" s="93">
        <v>0</v>
      </c>
      <c r="L282" s="94">
        <v>0</v>
      </c>
      <c r="M282" s="69">
        <f t="shared" si="122"/>
        <v>14273</v>
      </c>
      <c r="N282" s="70">
        <v>14273</v>
      </c>
      <c r="O282" s="71">
        <v>0</v>
      </c>
      <c r="P282" s="95">
        <v>0</v>
      </c>
      <c r="Q282" s="96">
        <v>0</v>
      </c>
      <c r="R282" s="97">
        <f t="shared" si="123"/>
        <v>32809</v>
      </c>
      <c r="S282" s="97">
        <f t="shared" si="124"/>
        <v>0</v>
      </c>
      <c r="T282" s="72">
        <f t="shared" si="125"/>
        <v>32809</v>
      </c>
    </row>
    <row r="283" spans="1:20" ht="15.75" thickBot="1" x14ac:dyDescent="0.3">
      <c r="A283" s="67"/>
      <c r="B283" s="54"/>
      <c r="C283" s="73">
        <f>SUM(C272:C282)</f>
        <v>881348</v>
      </c>
      <c r="D283" s="73">
        <f>SUM(D272:D282)</f>
        <v>200512</v>
      </c>
      <c r="E283" s="73">
        <f>SUM(E272:E282)</f>
        <v>168801</v>
      </c>
      <c r="F283" s="73">
        <f>SUM(F272:F282)</f>
        <v>168801</v>
      </c>
      <c r="G283" s="73">
        <v>343234</v>
      </c>
      <c r="H283" s="73">
        <f>SUM(H272:H282)</f>
        <v>825517</v>
      </c>
      <c r="I283" s="73">
        <f>SUM(I272:I282)</f>
        <v>211301</v>
      </c>
      <c r="J283" s="73">
        <f>SUM(J272:J282)</f>
        <v>185936</v>
      </c>
      <c r="K283" s="73">
        <f>SUM(K272:K282)</f>
        <v>185936</v>
      </c>
      <c r="L283" s="73">
        <v>242344</v>
      </c>
      <c r="M283" s="73">
        <f>SUM(M272:M282)</f>
        <v>742543</v>
      </c>
      <c r="N283" s="73">
        <f>SUM(N272:N282)</f>
        <v>303442</v>
      </c>
      <c r="O283" s="73">
        <f>SUM(O272:O282)</f>
        <v>260409</v>
      </c>
      <c r="P283" s="73">
        <f>SUM(P272:P282)</f>
        <v>293171</v>
      </c>
      <c r="Q283" s="73">
        <v>-114479</v>
      </c>
      <c r="R283" s="73">
        <f>SUM(R272:R282)</f>
        <v>1978309</v>
      </c>
      <c r="S283" s="73">
        <f>SUM(S272:S282)</f>
        <v>471099</v>
      </c>
      <c r="T283" s="73">
        <f>SUM(T272:T282)</f>
        <v>2449408</v>
      </c>
    </row>
    <row r="284" spans="1:20" ht="15.75" thickBot="1" x14ac:dyDescent="0.3">
      <c r="A284" s="53"/>
      <c r="B284" s="75" t="s">
        <v>252</v>
      </c>
      <c r="C284" s="69">
        <f t="shared" ref="C284:C289" si="126">D284+E284+F284+G284</f>
        <v>0</v>
      </c>
      <c r="D284" s="70"/>
      <c r="E284" s="71"/>
      <c r="F284" s="93"/>
      <c r="G284" s="94">
        <v>0</v>
      </c>
      <c r="H284" s="69">
        <f t="shared" ref="H284:H289" si="127">I284+J284+K284+L284</f>
        <v>0</v>
      </c>
      <c r="I284" s="70"/>
      <c r="J284" s="71"/>
      <c r="K284" s="93"/>
      <c r="L284" s="94">
        <v>0</v>
      </c>
      <c r="M284" s="69">
        <f t="shared" ref="M284:M289" si="128">O284+P284+N284+Q284</f>
        <v>0</v>
      </c>
      <c r="N284" s="70"/>
      <c r="O284" s="71"/>
      <c r="P284" s="95"/>
      <c r="Q284" s="96">
        <v>0</v>
      </c>
      <c r="R284" s="97">
        <f t="shared" ref="R284:R289" si="129">+D284+E284+F284+I284+J284+K284+N284+O284+P284</f>
        <v>0</v>
      </c>
      <c r="S284" s="97">
        <f t="shared" ref="S284:S289" si="130">G284+L284+Q284</f>
        <v>0</v>
      </c>
      <c r="T284" s="72">
        <f t="shared" ref="T284:T289" si="131">+R284+S284</f>
        <v>0</v>
      </c>
    </row>
    <row r="285" spans="1:20" ht="15.75" thickBot="1" x14ac:dyDescent="0.3">
      <c r="A285" s="67">
        <v>7501</v>
      </c>
      <c r="B285" s="54" t="s">
        <v>445</v>
      </c>
      <c r="C285" s="69">
        <f t="shared" si="126"/>
        <v>546</v>
      </c>
      <c r="D285" s="70">
        <v>2126</v>
      </c>
      <c r="E285" s="71">
        <v>0</v>
      </c>
      <c r="F285" s="93">
        <v>0</v>
      </c>
      <c r="G285" s="94">
        <v>-1580</v>
      </c>
      <c r="H285" s="69">
        <f t="shared" si="127"/>
        <v>0</v>
      </c>
      <c r="I285" s="70">
        <v>977</v>
      </c>
      <c r="J285" s="71">
        <v>0</v>
      </c>
      <c r="K285" s="93">
        <v>0</v>
      </c>
      <c r="L285" s="94">
        <v>-977</v>
      </c>
      <c r="M285" s="69">
        <f t="shared" si="128"/>
        <v>0</v>
      </c>
      <c r="N285" s="70">
        <v>2676</v>
      </c>
      <c r="O285" s="71">
        <v>0</v>
      </c>
      <c r="P285" s="95">
        <v>0</v>
      </c>
      <c r="Q285" s="96">
        <v>-2676</v>
      </c>
      <c r="R285" s="97">
        <f t="shared" si="129"/>
        <v>5779</v>
      </c>
      <c r="S285" s="97">
        <f t="shared" si="130"/>
        <v>-5233</v>
      </c>
      <c r="T285" s="72">
        <f t="shared" si="131"/>
        <v>546</v>
      </c>
    </row>
    <row r="286" spans="1:20" ht="15.75" thickBot="1" x14ac:dyDescent="0.3">
      <c r="A286" s="67">
        <v>7502</v>
      </c>
      <c r="B286" s="54" t="s">
        <v>446</v>
      </c>
      <c r="C286" s="69">
        <f t="shared" si="126"/>
        <v>3579</v>
      </c>
      <c r="D286" s="70">
        <v>12271</v>
      </c>
      <c r="E286" s="71">
        <v>0</v>
      </c>
      <c r="F286" s="93">
        <v>0</v>
      </c>
      <c r="G286" s="94">
        <v>-8692</v>
      </c>
      <c r="H286" s="69">
        <f t="shared" si="127"/>
        <v>0</v>
      </c>
      <c r="I286" s="70">
        <v>6322</v>
      </c>
      <c r="J286" s="71">
        <v>0</v>
      </c>
      <c r="K286" s="93">
        <v>0</v>
      </c>
      <c r="L286" s="94">
        <v>-6322</v>
      </c>
      <c r="M286" s="69">
        <f t="shared" si="128"/>
        <v>0</v>
      </c>
      <c r="N286" s="70">
        <v>14177</v>
      </c>
      <c r="O286" s="71">
        <v>0</v>
      </c>
      <c r="P286" s="95">
        <v>0</v>
      </c>
      <c r="Q286" s="96">
        <v>-14177</v>
      </c>
      <c r="R286" s="97">
        <f t="shared" si="129"/>
        <v>32770</v>
      </c>
      <c r="S286" s="97">
        <f t="shared" si="130"/>
        <v>-29191</v>
      </c>
      <c r="T286" s="72">
        <f t="shared" si="131"/>
        <v>3579</v>
      </c>
    </row>
    <row r="287" spans="1:20" ht="15.75" thickBot="1" x14ac:dyDescent="0.3">
      <c r="A287" s="67">
        <v>7503</v>
      </c>
      <c r="B287" s="54" t="s">
        <v>447</v>
      </c>
      <c r="C287" s="69">
        <f t="shared" si="126"/>
        <v>13952</v>
      </c>
      <c r="D287" s="70">
        <v>1947</v>
      </c>
      <c r="E287" s="71">
        <v>1947</v>
      </c>
      <c r="F287" s="93">
        <v>1947</v>
      </c>
      <c r="G287" s="94">
        <v>8111</v>
      </c>
      <c r="H287" s="69">
        <f t="shared" si="127"/>
        <v>0</v>
      </c>
      <c r="I287" s="70">
        <v>1053</v>
      </c>
      <c r="J287" s="71">
        <v>1053</v>
      </c>
      <c r="K287" s="93">
        <v>1053</v>
      </c>
      <c r="L287" s="94">
        <v>-3159</v>
      </c>
      <c r="M287" s="69">
        <f t="shared" si="128"/>
        <v>50011</v>
      </c>
      <c r="N287" s="70">
        <v>2852</v>
      </c>
      <c r="O287" s="71">
        <v>2852</v>
      </c>
      <c r="P287" s="95">
        <v>2852</v>
      </c>
      <c r="Q287" s="96">
        <v>41455</v>
      </c>
      <c r="R287" s="97">
        <f t="shared" si="129"/>
        <v>17556</v>
      </c>
      <c r="S287" s="97">
        <f t="shared" si="130"/>
        <v>46407</v>
      </c>
      <c r="T287" s="72">
        <f t="shared" si="131"/>
        <v>63963</v>
      </c>
    </row>
    <row r="288" spans="1:20" ht="15.75" thickBot="1" x14ac:dyDescent="0.3">
      <c r="A288" s="67">
        <v>7504</v>
      </c>
      <c r="B288" s="54" t="s">
        <v>256</v>
      </c>
      <c r="C288" s="69">
        <f t="shared" si="126"/>
        <v>27567</v>
      </c>
      <c r="D288" s="70">
        <v>11686</v>
      </c>
      <c r="E288" s="71">
        <v>11686</v>
      </c>
      <c r="F288" s="93">
        <v>11686</v>
      </c>
      <c r="G288" s="94">
        <v>-7491</v>
      </c>
      <c r="H288" s="69">
        <f t="shared" si="127"/>
        <v>1117</v>
      </c>
      <c r="I288" s="70">
        <v>9761</v>
      </c>
      <c r="J288" s="71">
        <v>9761</v>
      </c>
      <c r="K288" s="93">
        <v>9761</v>
      </c>
      <c r="L288" s="94">
        <v>-28166</v>
      </c>
      <c r="M288" s="69">
        <f t="shared" si="128"/>
        <v>277378</v>
      </c>
      <c r="N288" s="70">
        <v>18277</v>
      </c>
      <c r="O288" s="71">
        <v>18277</v>
      </c>
      <c r="P288" s="95">
        <v>18277</v>
      </c>
      <c r="Q288" s="96">
        <v>222547</v>
      </c>
      <c r="R288" s="97">
        <f t="shared" si="129"/>
        <v>119172</v>
      </c>
      <c r="S288" s="97">
        <f t="shared" si="130"/>
        <v>186890</v>
      </c>
      <c r="T288" s="72">
        <f t="shared" si="131"/>
        <v>306062</v>
      </c>
    </row>
    <row r="289" spans="1:20" ht="15" x14ac:dyDescent="0.25">
      <c r="A289" s="67">
        <v>7505</v>
      </c>
      <c r="B289" s="54" t="s">
        <v>448</v>
      </c>
      <c r="C289" s="69">
        <f t="shared" si="126"/>
        <v>325382</v>
      </c>
      <c r="D289" s="70">
        <v>48468</v>
      </c>
      <c r="E289" s="71">
        <v>48468</v>
      </c>
      <c r="F289" s="93">
        <v>48468</v>
      </c>
      <c r="G289" s="94">
        <v>179978</v>
      </c>
      <c r="H289" s="69">
        <f t="shared" si="127"/>
        <v>532152</v>
      </c>
      <c r="I289" s="70">
        <v>40473</v>
      </c>
      <c r="J289" s="71">
        <v>40473</v>
      </c>
      <c r="K289" s="93">
        <v>40473</v>
      </c>
      <c r="L289" s="94">
        <v>410733</v>
      </c>
      <c r="M289" s="69">
        <f t="shared" si="128"/>
        <v>637641</v>
      </c>
      <c r="N289" s="70">
        <v>60400</v>
      </c>
      <c r="O289" s="71">
        <v>60400</v>
      </c>
      <c r="P289" s="95">
        <v>60400</v>
      </c>
      <c r="Q289" s="96">
        <v>456441</v>
      </c>
      <c r="R289" s="97">
        <f t="shared" si="129"/>
        <v>448023</v>
      </c>
      <c r="S289" s="97">
        <f t="shared" si="130"/>
        <v>1047152</v>
      </c>
      <c r="T289" s="72">
        <f t="shared" si="131"/>
        <v>1495175</v>
      </c>
    </row>
    <row r="290" spans="1:20" ht="15.75" thickBot="1" x14ac:dyDescent="0.3">
      <c r="A290" s="67"/>
      <c r="B290" s="54"/>
      <c r="C290" s="73">
        <f>SUM(C285:C289)</f>
        <v>371026</v>
      </c>
      <c r="D290" s="73">
        <f>SUM(D285:D289)</f>
        <v>76498</v>
      </c>
      <c r="E290" s="73">
        <f>SUM(E285:E289)</f>
        <v>62101</v>
      </c>
      <c r="F290" s="73">
        <f>SUM(F285:F289)</f>
        <v>62101</v>
      </c>
      <c r="G290" s="73">
        <v>170326</v>
      </c>
      <c r="H290" s="73">
        <f>SUM(H285:H289)</f>
        <v>533269</v>
      </c>
      <c r="I290" s="73">
        <f>SUM(I285:I289)</f>
        <v>58586</v>
      </c>
      <c r="J290" s="73">
        <f>SUM(J285:J289)</f>
        <v>51287</v>
      </c>
      <c r="K290" s="73">
        <f>SUM(K285:K289)</f>
        <v>51287</v>
      </c>
      <c r="L290" s="73">
        <v>372109</v>
      </c>
      <c r="M290" s="73">
        <f>SUM(M285:M289)</f>
        <v>965030</v>
      </c>
      <c r="N290" s="73">
        <f>SUM(N285:N289)</f>
        <v>98382</v>
      </c>
      <c r="O290" s="73">
        <f>SUM(O285:O289)</f>
        <v>81529</v>
      </c>
      <c r="P290" s="73">
        <f>SUM(P285:P289)</f>
        <v>81529</v>
      </c>
      <c r="Q290" s="73">
        <v>703590</v>
      </c>
      <c r="R290" s="73">
        <f>SUM(R285:R289)</f>
        <v>623300</v>
      </c>
      <c r="S290" s="73">
        <f>SUM(S285:S289)</f>
        <v>1246025</v>
      </c>
      <c r="T290" s="73">
        <f>SUM(T285:T289)</f>
        <v>1869325</v>
      </c>
    </row>
    <row r="291" spans="1:20" ht="15.75" thickBot="1" x14ac:dyDescent="0.3">
      <c r="A291" s="53"/>
      <c r="B291" s="75" t="s">
        <v>258</v>
      </c>
      <c r="C291" s="69">
        <f t="shared" ref="C291:C302" si="132">D291+E291+F291+G291</f>
        <v>0</v>
      </c>
      <c r="D291" s="70"/>
      <c r="E291" s="71"/>
      <c r="F291" s="93"/>
      <c r="G291" s="94">
        <v>0</v>
      </c>
      <c r="H291" s="69">
        <f t="shared" ref="H291:H302" si="133">I291+J291+K291+L291</f>
        <v>0</v>
      </c>
      <c r="I291" s="70"/>
      <c r="J291" s="71"/>
      <c r="K291" s="93"/>
      <c r="L291" s="94">
        <v>0</v>
      </c>
      <c r="M291" s="69">
        <f t="shared" ref="M291:M302" si="134">O291+P291+N291+Q291</f>
        <v>0</v>
      </c>
      <c r="N291" s="70"/>
      <c r="O291" s="71"/>
      <c r="P291" s="95"/>
      <c r="Q291" s="96">
        <v>0</v>
      </c>
      <c r="R291" s="97">
        <f t="shared" ref="R291:R302" si="135">+D291+E291+F291+I291+J291+K291+N291+O291+P291</f>
        <v>0</v>
      </c>
      <c r="S291" s="97">
        <f t="shared" ref="S291:S302" si="136">G291+L291+Q291</f>
        <v>0</v>
      </c>
      <c r="T291" s="72">
        <f t="shared" ref="T291:T302" si="137">+R291+S291</f>
        <v>0</v>
      </c>
    </row>
    <row r="292" spans="1:20" ht="15.75" thickBot="1" x14ac:dyDescent="0.3">
      <c r="A292" s="67">
        <v>7601</v>
      </c>
      <c r="B292" s="54" t="s">
        <v>259</v>
      </c>
      <c r="C292" s="69">
        <f t="shared" si="132"/>
        <v>51244</v>
      </c>
      <c r="D292" s="70">
        <v>23299</v>
      </c>
      <c r="E292" s="71">
        <v>23299</v>
      </c>
      <c r="F292" s="93">
        <v>23299</v>
      </c>
      <c r="G292" s="94">
        <v>-18653</v>
      </c>
      <c r="H292" s="69">
        <f t="shared" si="133"/>
        <v>115130</v>
      </c>
      <c r="I292" s="70">
        <v>22450</v>
      </c>
      <c r="J292" s="71">
        <v>22450</v>
      </c>
      <c r="K292" s="93">
        <v>22450</v>
      </c>
      <c r="L292" s="94">
        <v>47780</v>
      </c>
      <c r="M292" s="69">
        <f t="shared" si="134"/>
        <v>258645</v>
      </c>
      <c r="N292" s="70">
        <v>49464</v>
      </c>
      <c r="O292" s="71">
        <v>49464</v>
      </c>
      <c r="P292" s="95">
        <v>49464</v>
      </c>
      <c r="Q292" s="96">
        <v>110253</v>
      </c>
      <c r="R292" s="97">
        <f t="shared" si="135"/>
        <v>285639</v>
      </c>
      <c r="S292" s="97">
        <f t="shared" si="136"/>
        <v>139380</v>
      </c>
      <c r="T292" s="72">
        <f t="shared" si="137"/>
        <v>425019</v>
      </c>
    </row>
    <row r="293" spans="1:20" ht="15.75" thickBot="1" x14ac:dyDescent="0.3">
      <c r="A293" s="67">
        <v>7602</v>
      </c>
      <c r="B293" s="54" t="s">
        <v>260</v>
      </c>
      <c r="C293" s="69">
        <f t="shared" si="132"/>
        <v>5035</v>
      </c>
      <c r="D293" s="70">
        <v>1825</v>
      </c>
      <c r="E293" s="71">
        <v>1825</v>
      </c>
      <c r="F293" s="93">
        <v>1825</v>
      </c>
      <c r="G293" s="94">
        <v>-440</v>
      </c>
      <c r="H293" s="69">
        <f t="shared" si="133"/>
        <v>19344</v>
      </c>
      <c r="I293" s="70">
        <v>1745</v>
      </c>
      <c r="J293" s="71">
        <v>1745</v>
      </c>
      <c r="K293" s="93">
        <v>1745</v>
      </c>
      <c r="L293" s="94">
        <v>14109</v>
      </c>
      <c r="M293" s="69">
        <f t="shared" si="134"/>
        <v>19895</v>
      </c>
      <c r="N293" s="70">
        <v>5014</v>
      </c>
      <c r="O293" s="71">
        <v>5014</v>
      </c>
      <c r="P293" s="95">
        <v>5014</v>
      </c>
      <c r="Q293" s="96">
        <v>4853</v>
      </c>
      <c r="R293" s="97">
        <f t="shared" si="135"/>
        <v>25752</v>
      </c>
      <c r="S293" s="97">
        <f t="shared" si="136"/>
        <v>18522</v>
      </c>
      <c r="T293" s="72">
        <f t="shared" si="137"/>
        <v>44274</v>
      </c>
    </row>
    <row r="294" spans="1:20" ht="15.75" thickBot="1" x14ac:dyDescent="0.3">
      <c r="A294" s="67">
        <v>7603</v>
      </c>
      <c r="B294" s="54" t="s">
        <v>261</v>
      </c>
      <c r="C294" s="69">
        <f t="shared" si="132"/>
        <v>0</v>
      </c>
      <c r="D294" s="70">
        <v>3659</v>
      </c>
      <c r="E294" s="71">
        <v>3659</v>
      </c>
      <c r="F294" s="93">
        <v>3659</v>
      </c>
      <c r="G294" s="94">
        <v>-10977</v>
      </c>
      <c r="H294" s="69">
        <f t="shared" si="133"/>
        <v>0</v>
      </c>
      <c r="I294" s="70">
        <v>3124</v>
      </c>
      <c r="J294" s="71">
        <v>3124</v>
      </c>
      <c r="K294" s="93">
        <v>3124</v>
      </c>
      <c r="L294" s="94">
        <v>-9372</v>
      </c>
      <c r="M294" s="69">
        <f t="shared" si="134"/>
        <v>0</v>
      </c>
      <c r="N294" s="70">
        <v>4995</v>
      </c>
      <c r="O294" s="71">
        <v>4995</v>
      </c>
      <c r="P294" s="95">
        <v>4995</v>
      </c>
      <c r="Q294" s="96">
        <v>-14985</v>
      </c>
      <c r="R294" s="97">
        <f t="shared" si="135"/>
        <v>35334</v>
      </c>
      <c r="S294" s="97">
        <f t="shared" si="136"/>
        <v>-35334</v>
      </c>
      <c r="T294" s="72">
        <f t="shared" si="137"/>
        <v>0</v>
      </c>
    </row>
    <row r="295" spans="1:20" ht="15.75" thickBot="1" x14ac:dyDescent="0.3">
      <c r="A295" s="76">
        <v>7604</v>
      </c>
      <c r="B295" s="77" t="s">
        <v>449</v>
      </c>
      <c r="C295" s="69">
        <f t="shared" si="132"/>
        <v>0</v>
      </c>
      <c r="D295" s="70">
        <v>548</v>
      </c>
      <c r="E295" s="71">
        <v>0</v>
      </c>
      <c r="F295" s="93">
        <v>0</v>
      </c>
      <c r="G295" s="94">
        <v>-548</v>
      </c>
      <c r="H295" s="69">
        <f t="shared" si="133"/>
        <v>0</v>
      </c>
      <c r="I295" s="70">
        <v>496</v>
      </c>
      <c r="J295" s="71">
        <v>0</v>
      </c>
      <c r="K295" s="93">
        <v>0</v>
      </c>
      <c r="L295" s="94">
        <v>-496</v>
      </c>
      <c r="M295" s="69">
        <f t="shared" si="134"/>
        <v>0</v>
      </c>
      <c r="N295" s="70">
        <v>1378</v>
      </c>
      <c r="O295" s="71">
        <v>0</v>
      </c>
      <c r="P295" s="95">
        <v>0</v>
      </c>
      <c r="Q295" s="96">
        <v>-1378</v>
      </c>
      <c r="R295" s="97">
        <f t="shared" si="135"/>
        <v>2422</v>
      </c>
      <c r="S295" s="97">
        <f t="shared" si="136"/>
        <v>-2422</v>
      </c>
      <c r="T295" s="72">
        <f t="shared" si="137"/>
        <v>0</v>
      </c>
    </row>
    <row r="296" spans="1:20" ht="15.75" thickBot="1" x14ac:dyDescent="0.3">
      <c r="A296" s="67">
        <v>7605</v>
      </c>
      <c r="B296" s="54" t="s">
        <v>450</v>
      </c>
      <c r="C296" s="69">
        <f t="shared" si="132"/>
        <v>0</v>
      </c>
      <c r="D296" s="70">
        <v>1680</v>
      </c>
      <c r="E296" s="71">
        <v>1680</v>
      </c>
      <c r="F296" s="93">
        <v>1680</v>
      </c>
      <c r="G296" s="94">
        <v>-5040</v>
      </c>
      <c r="H296" s="69">
        <f t="shared" si="133"/>
        <v>0</v>
      </c>
      <c r="I296" s="70">
        <v>991</v>
      </c>
      <c r="J296" s="71">
        <v>991</v>
      </c>
      <c r="K296" s="93">
        <v>991</v>
      </c>
      <c r="L296" s="94">
        <v>-2973</v>
      </c>
      <c r="M296" s="69">
        <f t="shared" si="134"/>
        <v>14930</v>
      </c>
      <c r="N296" s="70">
        <v>2480</v>
      </c>
      <c r="O296" s="71">
        <v>2480</v>
      </c>
      <c r="P296" s="95">
        <v>2480</v>
      </c>
      <c r="Q296" s="96">
        <v>7490</v>
      </c>
      <c r="R296" s="97">
        <f t="shared" si="135"/>
        <v>15453</v>
      </c>
      <c r="S296" s="97">
        <f t="shared" si="136"/>
        <v>-523</v>
      </c>
      <c r="T296" s="72">
        <f t="shared" si="137"/>
        <v>14930</v>
      </c>
    </row>
    <row r="297" spans="1:20" ht="15.75" thickBot="1" x14ac:dyDescent="0.3">
      <c r="A297" s="67">
        <v>7606</v>
      </c>
      <c r="B297" s="54" t="s">
        <v>451</v>
      </c>
      <c r="C297" s="69">
        <f t="shared" si="132"/>
        <v>73494</v>
      </c>
      <c r="D297" s="70">
        <v>12353</v>
      </c>
      <c r="E297" s="71">
        <v>12353</v>
      </c>
      <c r="F297" s="93">
        <v>12353</v>
      </c>
      <c r="G297" s="94">
        <v>36435</v>
      </c>
      <c r="H297" s="69">
        <f t="shared" si="133"/>
        <v>2733</v>
      </c>
      <c r="I297" s="70">
        <v>12178</v>
      </c>
      <c r="J297" s="71">
        <v>12178</v>
      </c>
      <c r="K297" s="93">
        <v>12178</v>
      </c>
      <c r="L297" s="94">
        <v>-33801</v>
      </c>
      <c r="M297" s="69">
        <f t="shared" si="134"/>
        <v>0</v>
      </c>
      <c r="N297" s="70">
        <v>18489</v>
      </c>
      <c r="O297" s="71">
        <v>18489</v>
      </c>
      <c r="P297" s="95">
        <v>18489</v>
      </c>
      <c r="Q297" s="96">
        <v>-55467</v>
      </c>
      <c r="R297" s="97">
        <f t="shared" si="135"/>
        <v>129060</v>
      </c>
      <c r="S297" s="97">
        <f t="shared" si="136"/>
        <v>-52833</v>
      </c>
      <c r="T297" s="72">
        <f t="shared" si="137"/>
        <v>76227</v>
      </c>
    </row>
    <row r="298" spans="1:20" ht="15.75" thickBot="1" x14ac:dyDescent="0.3">
      <c r="A298" s="67">
        <v>7607</v>
      </c>
      <c r="B298" s="54" t="s">
        <v>452</v>
      </c>
      <c r="C298" s="69">
        <f t="shared" si="132"/>
        <v>14322</v>
      </c>
      <c r="D298" s="70">
        <v>4560</v>
      </c>
      <c r="E298" s="71">
        <v>4560</v>
      </c>
      <c r="F298" s="93">
        <v>4560</v>
      </c>
      <c r="G298" s="94">
        <v>642</v>
      </c>
      <c r="H298" s="69">
        <f t="shared" si="133"/>
        <v>0</v>
      </c>
      <c r="I298" s="70">
        <v>2484</v>
      </c>
      <c r="J298" s="71">
        <v>2484</v>
      </c>
      <c r="K298" s="93">
        <v>2484</v>
      </c>
      <c r="L298" s="94">
        <v>-7452</v>
      </c>
      <c r="M298" s="69">
        <f t="shared" si="134"/>
        <v>16519</v>
      </c>
      <c r="N298" s="70">
        <v>3745</v>
      </c>
      <c r="O298" s="71">
        <v>3745</v>
      </c>
      <c r="P298" s="95">
        <v>3745</v>
      </c>
      <c r="Q298" s="96">
        <v>5284</v>
      </c>
      <c r="R298" s="97">
        <f t="shared" si="135"/>
        <v>32367</v>
      </c>
      <c r="S298" s="97">
        <f t="shared" si="136"/>
        <v>-1526</v>
      </c>
      <c r="T298" s="72">
        <f t="shared" si="137"/>
        <v>30841</v>
      </c>
    </row>
    <row r="299" spans="1:20" ht="15.75" thickBot="1" x14ac:dyDescent="0.3">
      <c r="A299" s="67">
        <v>7608</v>
      </c>
      <c r="B299" s="54" t="s">
        <v>453</v>
      </c>
      <c r="C299" s="69">
        <f t="shared" si="132"/>
        <v>549</v>
      </c>
      <c r="D299" s="70">
        <v>2020</v>
      </c>
      <c r="E299" s="71">
        <v>2020</v>
      </c>
      <c r="F299" s="93">
        <v>2020</v>
      </c>
      <c r="G299" s="94">
        <v>-5511</v>
      </c>
      <c r="H299" s="69">
        <f t="shared" si="133"/>
        <v>17168</v>
      </c>
      <c r="I299" s="70">
        <v>1140</v>
      </c>
      <c r="J299" s="71">
        <v>1140</v>
      </c>
      <c r="K299" s="93">
        <v>1140</v>
      </c>
      <c r="L299" s="94">
        <v>13748</v>
      </c>
      <c r="M299" s="69">
        <f t="shared" si="134"/>
        <v>26751</v>
      </c>
      <c r="N299" s="70">
        <v>3420</v>
      </c>
      <c r="O299" s="71">
        <v>3420</v>
      </c>
      <c r="P299" s="95">
        <v>3420</v>
      </c>
      <c r="Q299" s="96">
        <v>16491</v>
      </c>
      <c r="R299" s="97">
        <f t="shared" si="135"/>
        <v>19740</v>
      </c>
      <c r="S299" s="97">
        <f t="shared" si="136"/>
        <v>24728</v>
      </c>
      <c r="T299" s="72">
        <f t="shared" si="137"/>
        <v>44468</v>
      </c>
    </row>
    <row r="300" spans="1:20" ht="15.75" thickBot="1" x14ac:dyDescent="0.3">
      <c r="A300" s="67">
        <v>7609</v>
      </c>
      <c r="B300" s="54" t="s">
        <v>454</v>
      </c>
      <c r="C300" s="69">
        <f t="shared" si="132"/>
        <v>2351</v>
      </c>
      <c r="D300" s="70">
        <v>3306</v>
      </c>
      <c r="E300" s="71">
        <v>0</v>
      </c>
      <c r="F300" s="93">
        <v>0</v>
      </c>
      <c r="G300" s="94">
        <v>-955</v>
      </c>
      <c r="H300" s="69">
        <f t="shared" si="133"/>
        <v>14760</v>
      </c>
      <c r="I300" s="70">
        <v>3567</v>
      </c>
      <c r="J300" s="71">
        <v>0</v>
      </c>
      <c r="K300" s="93">
        <v>3234</v>
      </c>
      <c r="L300" s="94">
        <v>7959</v>
      </c>
      <c r="M300" s="69">
        <f t="shared" si="134"/>
        <v>26810</v>
      </c>
      <c r="N300" s="70">
        <v>8326</v>
      </c>
      <c r="O300" s="71">
        <v>0</v>
      </c>
      <c r="P300" s="95">
        <v>0</v>
      </c>
      <c r="Q300" s="96">
        <v>18484</v>
      </c>
      <c r="R300" s="97">
        <f t="shared" si="135"/>
        <v>18433</v>
      </c>
      <c r="S300" s="97">
        <f t="shared" si="136"/>
        <v>25488</v>
      </c>
      <c r="T300" s="72">
        <f t="shared" si="137"/>
        <v>43921</v>
      </c>
    </row>
    <row r="301" spans="1:20" ht="15.75" thickBot="1" x14ac:dyDescent="0.3">
      <c r="A301" s="67">
        <v>7610</v>
      </c>
      <c r="B301" s="54" t="s">
        <v>455</v>
      </c>
      <c r="C301" s="69">
        <f t="shared" si="132"/>
        <v>41543</v>
      </c>
      <c r="D301" s="70">
        <v>13243</v>
      </c>
      <c r="E301" s="71">
        <v>13243</v>
      </c>
      <c r="F301" s="93">
        <v>13243</v>
      </c>
      <c r="G301" s="94">
        <v>1814</v>
      </c>
      <c r="H301" s="69">
        <f t="shared" si="133"/>
        <v>35038</v>
      </c>
      <c r="I301" s="70">
        <v>12940</v>
      </c>
      <c r="J301" s="71">
        <v>12940</v>
      </c>
      <c r="K301" s="93">
        <v>12940</v>
      </c>
      <c r="L301" s="94">
        <v>-3782</v>
      </c>
      <c r="M301" s="69">
        <f t="shared" si="134"/>
        <v>25578</v>
      </c>
      <c r="N301" s="70">
        <v>20353</v>
      </c>
      <c r="O301" s="71">
        <v>20353</v>
      </c>
      <c r="P301" s="95">
        <v>20353</v>
      </c>
      <c r="Q301" s="96">
        <v>-35481</v>
      </c>
      <c r="R301" s="97">
        <f t="shared" si="135"/>
        <v>139608</v>
      </c>
      <c r="S301" s="97">
        <f t="shared" si="136"/>
        <v>-37449</v>
      </c>
      <c r="T301" s="72">
        <f t="shared" si="137"/>
        <v>102159</v>
      </c>
    </row>
    <row r="302" spans="1:20" ht="15" x14ac:dyDescent="0.25">
      <c r="A302" s="67">
        <v>7611</v>
      </c>
      <c r="B302" s="54" t="s">
        <v>456</v>
      </c>
      <c r="C302" s="69">
        <f t="shared" si="132"/>
        <v>475222</v>
      </c>
      <c r="D302" s="70">
        <v>58785</v>
      </c>
      <c r="E302" s="71">
        <v>58785</v>
      </c>
      <c r="F302" s="93">
        <v>58785</v>
      </c>
      <c r="G302" s="94">
        <v>298867</v>
      </c>
      <c r="H302" s="69">
        <f t="shared" si="133"/>
        <v>506901</v>
      </c>
      <c r="I302" s="70">
        <v>69327</v>
      </c>
      <c r="J302" s="71">
        <v>69327</v>
      </c>
      <c r="K302" s="93">
        <v>69327</v>
      </c>
      <c r="L302" s="94">
        <v>298920</v>
      </c>
      <c r="M302" s="69">
        <f t="shared" si="134"/>
        <v>162850</v>
      </c>
      <c r="N302" s="70">
        <v>100874</v>
      </c>
      <c r="O302" s="71">
        <v>100874</v>
      </c>
      <c r="P302" s="95">
        <v>100874</v>
      </c>
      <c r="Q302" s="96">
        <v>-139772</v>
      </c>
      <c r="R302" s="97">
        <f t="shared" si="135"/>
        <v>686958</v>
      </c>
      <c r="S302" s="97">
        <f t="shared" si="136"/>
        <v>458015</v>
      </c>
      <c r="T302" s="72">
        <f t="shared" si="137"/>
        <v>1144973</v>
      </c>
    </row>
    <row r="303" spans="1:20" ht="15.75" thickBot="1" x14ac:dyDescent="0.3">
      <c r="A303" s="67"/>
      <c r="B303" s="54"/>
      <c r="C303" s="73">
        <f>SUM(C292:C302)</f>
        <v>663760</v>
      </c>
      <c r="D303" s="73">
        <f>SUM(D292:D302)</f>
        <v>125278</v>
      </c>
      <c r="E303" s="73">
        <f>SUM(E292:E302)</f>
        <v>121424</v>
      </c>
      <c r="F303" s="73">
        <f>SUM(F292:F302)</f>
        <v>121424</v>
      </c>
      <c r="G303" s="73">
        <v>295634</v>
      </c>
      <c r="H303" s="73">
        <f>SUM(H292:H302)</f>
        <v>711074</v>
      </c>
      <c r="I303" s="73">
        <f>SUM(I292:I302)</f>
        <v>130442</v>
      </c>
      <c r="J303" s="73">
        <f>SUM(J292:J302)</f>
        <v>126379</v>
      </c>
      <c r="K303" s="73">
        <f>SUM(K292:K302)</f>
        <v>129613</v>
      </c>
      <c r="L303" s="73">
        <v>324640</v>
      </c>
      <c r="M303" s="73">
        <f>SUM(M292:M302)</f>
        <v>551978</v>
      </c>
      <c r="N303" s="73">
        <f>SUM(N292:N302)</f>
        <v>218538</v>
      </c>
      <c r="O303" s="73">
        <f>SUM(O292:O302)</f>
        <v>208834</v>
      </c>
      <c r="P303" s="73">
        <f>SUM(P292:P302)</f>
        <v>208834</v>
      </c>
      <c r="Q303" s="73">
        <v>-84228</v>
      </c>
      <c r="R303" s="73">
        <f>SUM(R292:R302)</f>
        <v>1390766</v>
      </c>
      <c r="S303" s="73">
        <f>SUM(S292:S302)</f>
        <v>536046</v>
      </c>
      <c r="T303" s="73">
        <f>SUM(T292:T302)</f>
        <v>1926812</v>
      </c>
    </row>
    <row r="304" spans="1:20" ht="15.75" thickBot="1" x14ac:dyDescent="0.3">
      <c r="A304" s="53"/>
      <c r="B304" s="75" t="s">
        <v>270</v>
      </c>
      <c r="C304" s="69">
        <f t="shared" ref="C304:C314" si="138">D304+E304+F304+G304</f>
        <v>0</v>
      </c>
      <c r="D304" s="70"/>
      <c r="E304" s="71"/>
      <c r="F304" s="93"/>
      <c r="G304" s="94">
        <v>0</v>
      </c>
      <c r="H304" s="69">
        <f t="shared" ref="H304:H314" si="139">I304+J304+K304+L304</f>
        <v>0</v>
      </c>
      <c r="I304" s="70"/>
      <c r="J304" s="71"/>
      <c r="K304" s="93"/>
      <c r="L304" s="94">
        <v>0</v>
      </c>
      <c r="M304" s="69">
        <f t="shared" ref="M304:M314" si="140">O304+P304+N304+Q304</f>
        <v>0</v>
      </c>
      <c r="N304" s="70"/>
      <c r="O304" s="71"/>
      <c r="P304" s="95"/>
      <c r="Q304" s="96">
        <v>0</v>
      </c>
      <c r="R304" s="97">
        <f t="shared" ref="R304:R314" si="141">+D304+E304+F304+I304+J304+K304+N304+O304+P304</f>
        <v>0</v>
      </c>
      <c r="S304" s="97">
        <f t="shared" ref="S304:S314" si="142">G304+L304+Q304</f>
        <v>0</v>
      </c>
      <c r="T304" s="72">
        <f t="shared" ref="T304:T314" si="143">+R304+S304</f>
        <v>0</v>
      </c>
    </row>
    <row r="305" spans="1:20" ht="15.75" thickBot="1" x14ac:dyDescent="0.3">
      <c r="A305" s="67">
        <v>7701</v>
      </c>
      <c r="B305" s="54" t="s">
        <v>271</v>
      </c>
      <c r="C305" s="69">
        <f t="shared" si="138"/>
        <v>1053</v>
      </c>
      <c r="D305" s="70">
        <v>5329</v>
      </c>
      <c r="E305" s="71">
        <v>0</v>
      </c>
      <c r="F305" s="93">
        <v>0</v>
      </c>
      <c r="G305" s="94">
        <v>-4276</v>
      </c>
      <c r="H305" s="69">
        <f t="shared" si="139"/>
        <v>0</v>
      </c>
      <c r="I305" s="70">
        <v>3422</v>
      </c>
      <c r="J305" s="71">
        <v>0</v>
      </c>
      <c r="K305" s="93">
        <v>0</v>
      </c>
      <c r="L305" s="94">
        <v>-3422</v>
      </c>
      <c r="M305" s="69">
        <f t="shared" si="140"/>
        <v>470</v>
      </c>
      <c r="N305" s="70">
        <v>9004</v>
      </c>
      <c r="O305" s="71">
        <v>0</v>
      </c>
      <c r="P305" s="95">
        <v>0</v>
      </c>
      <c r="Q305" s="96">
        <v>-8534</v>
      </c>
      <c r="R305" s="97">
        <f t="shared" si="141"/>
        <v>17755</v>
      </c>
      <c r="S305" s="97">
        <f t="shared" si="142"/>
        <v>-16232</v>
      </c>
      <c r="T305" s="72">
        <f t="shared" si="143"/>
        <v>1523</v>
      </c>
    </row>
    <row r="306" spans="1:20" ht="15.75" thickBot="1" x14ac:dyDescent="0.3">
      <c r="A306" s="67">
        <v>7702</v>
      </c>
      <c r="B306" s="54" t="s">
        <v>457</v>
      </c>
      <c r="C306" s="69">
        <f t="shared" si="138"/>
        <v>0</v>
      </c>
      <c r="D306" s="70">
        <v>1975</v>
      </c>
      <c r="E306" s="71">
        <v>0</v>
      </c>
      <c r="F306" s="93">
        <v>0</v>
      </c>
      <c r="G306" s="94">
        <v>-1975</v>
      </c>
      <c r="H306" s="69">
        <f t="shared" si="139"/>
        <v>0</v>
      </c>
      <c r="I306" s="70">
        <v>1016</v>
      </c>
      <c r="J306" s="71">
        <v>0</v>
      </c>
      <c r="K306" s="93">
        <v>0</v>
      </c>
      <c r="L306" s="94">
        <v>-1016</v>
      </c>
      <c r="M306" s="69">
        <f t="shared" si="140"/>
        <v>0</v>
      </c>
      <c r="N306" s="70">
        <v>3701</v>
      </c>
      <c r="O306" s="71">
        <v>0</v>
      </c>
      <c r="P306" s="95">
        <v>0</v>
      </c>
      <c r="Q306" s="96">
        <v>-3701</v>
      </c>
      <c r="R306" s="97">
        <f t="shared" si="141"/>
        <v>6692</v>
      </c>
      <c r="S306" s="97">
        <f t="shared" si="142"/>
        <v>-6692</v>
      </c>
      <c r="T306" s="72">
        <f t="shared" si="143"/>
        <v>0</v>
      </c>
    </row>
    <row r="307" spans="1:20" ht="15.75" thickBot="1" x14ac:dyDescent="0.3">
      <c r="A307" s="67">
        <v>7703</v>
      </c>
      <c r="B307" s="54" t="s">
        <v>458</v>
      </c>
      <c r="C307" s="69">
        <f t="shared" si="138"/>
        <v>0</v>
      </c>
      <c r="D307" s="70">
        <v>4138</v>
      </c>
      <c r="E307" s="71">
        <v>0</v>
      </c>
      <c r="F307" s="93">
        <v>0</v>
      </c>
      <c r="G307" s="94">
        <v>-4138</v>
      </c>
      <c r="H307" s="69">
        <f t="shared" si="139"/>
        <v>0</v>
      </c>
      <c r="I307" s="70">
        <v>2518</v>
      </c>
      <c r="J307" s="71">
        <v>0</v>
      </c>
      <c r="K307" s="93">
        <v>0</v>
      </c>
      <c r="L307" s="94">
        <v>-2518</v>
      </c>
      <c r="M307" s="69">
        <f t="shared" si="140"/>
        <v>0</v>
      </c>
      <c r="N307" s="70">
        <v>4530</v>
      </c>
      <c r="O307" s="71">
        <v>0</v>
      </c>
      <c r="P307" s="95">
        <v>0</v>
      </c>
      <c r="Q307" s="96">
        <v>-4530</v>
      </c>
      <c r="R307" s="97">
        <f t="shared" si="141"/>
        <v>11186</v>
      </c>
      <c r="S307" s="97">
        <f t="shared" si="142"/>
        <v>-11186</v>
      </c>
      <c r="T307" s="72">
        <f t="shared" si="143"/>
        <v>0</v>
      </c>
    </row>
    <row r="308" spans="1:20" ht="15.75" thickBot="1" x14ac:dyDescent="0.3">
      <c r="A308" s="67">
        <v>7704</v>
      </c>
      <c r="B308" s="54" t="s">
        <v>459</v>
      </c>
      <c r="C308" s="69">
        <f t="shared" si="138"/>
        <v>0</v>
      </c>
      <c r="D308" s="70">
        <v>5245</v>
      </c>
      <c r="E308" s="71">
        <v>0</v>
      </c>
      <c r="F308" s="93">
        <v>0</v>
      </c>
      <c r="G308" s="94">
        <v>-5245</v>
      </c>
      <c r="H308" s="69">
        <f t="shared" si="139"/>
        <v>0</v>
      </c>
      <c r="I308" s="70">
        <v>2876</v>
      </c>
      <c r="J308" s="71">
        <v>0</v>
      </c>
      <c r="K308" s="93">
        <v>0</v>
      </c>
      <c r="L308" s="94">
        <v>-2876</v>
      </c>
      <c r="M308" s="69">
        <f t="shared" si="140"/>
        <v>0</v>
      </c>
      <c r="N308" s="70">
        <v>6662</v>
      </c>
      <c r="O308" s="71">
        <v>0</v>
      </c>
      <c r="P308" s="95">
        <v>0</v>
      </c>
      <c r="Q308" s="96">
        <v>-6662</v>
      </c>
      <c r="R308" s="97">
        <f t="shared" si="141"/>
        <v>14783</v>
      </c>
      <c r="S308" s="97">
        <f t="shared" si="142"/>
        <v>-14783</v>
      </c>
      <c r="T308" s="72">
        <f t="shared" si="143"/>
        <v>0</v>
      </c>
    </row>
    <row r="309" spans="1:20" ht="15.75" thickBot="1" x14ac:dyDescent="0.3">
      <c r="A309" s="67">
        <v>7705</v>
      </c>
      <c r="B309" s="54" t="s">
        <v>460</v>
      </c>
      <c r="C309" s="69">
        <f t="shared" si="138"/>
        <v>0</v>
      </c>
      <c r="D309" s="70">
        <v>3092</v>
      </c>
      <c r="E309" s="71">
        <v>0</v>
      </c>
      <c r="F309" s="93">
        <v>0</v>
      </c>
      <c r="G309" s="94">
        <v>-3092</v>
      </c>
      <c r="H309" s="69">
        <f t="shared" si="139"/>
        <v>0</v>
      </c>
      <c r="I309" s="70">
        <v>1772</v>
      </c>
      <c r="J309" s="71">
        <v>0</v>
      </c>
      <c r="K309" s="93">
        <v>0</v>
      </c>
      <c r="L309" s="94">
        <v>-1772</v>
      </c>
      <c r="M309" s="69">
        <f t="shared" si="140"/>
        <v>0</v>
      </c>
      <c r="N309" s="70">
        <v>3608</v>
      </c>
      <c r="O309" s="71">
        <v>0</v>
      </c>
      <c r="P309" s="95">
        <v>0</v>
      </c>
      <c r="Q309" s="96">
        <v>-3608</v>
      </c>
      <c r="R309" s="97">
        <f t="shared" si="141"/>
        <v>8472</v>
      </c>
      <c r="S309" s="97">
        <f t="shared" si="142"/>
        <v>-8472</v>
      </c>
      <c r="T309" s="72">
        <f t="shared" si="143"/>
        <v>0</v>
      </c>
    </row>
    <row r="310" spans="1:20" ht="15.75" thickBot="1" x14ac:dyDescent="0.3">
      <c r="A310" s="67">
        <v>7706</v>
      </c>
      <c r="B310" s="54" t="s">
        <v>461</v>
      </c>
      <c r="C310" s="69">
        <f t="shared" si="138"/>
        <v>0</v>
      </c>
      <c r="D310" s="70">
        <v>2513</v>
      </c>
      <c r="E310" s="71">
        <v>0</v>
      </c>
      <c r="F310" s="93">
        <v>0</v>
      </c>
      <c r="G310" s="94">
        <v>-2513</v>
      </c>
      <c r="H310" s="69">
        <f t="shared" si="139"/>
        <v>0</v>
      </c>
      <c r="I310" s="70">
        <v>1544</v>
      </c>
      <c r="J310" s="71">
        <v>0</v>
      </c>
      <c r="K310" s="93">
        <v>0</v>
      </c>
      <c r="L310" s="94">
        <v>-1544</v>
      </c>
      <c r="M310" s="69">
        <f t="shared" si="140"/>
        <v>0</v>
      </c>
      <c r="N310" s="70">
        <v>2027</v>
      </c>
      <c r="O310" s="71">
        <v>0</v>
      </c>
      <c r="P310" s="95">
        <v>0</v>
      </c>
      <c r="Q310" s="96">
        <v>-2027</v>
      </c>
      <c r="R310" s="97">
        <f t="shared" si="141"/>
        <v>6084</v>
      </c>
      <c r="S310" s="97">
        <f t="shared" si="142"/>
        <v>-6084</v>
      </c>
      <c r="T310" s="72">
        <f t="shared" si="143"/>
        <v>0</v>
      </c>
    </row>
    <row r="311" spans="1:20" ht="15.75" thickBot="1" x14ac:dyDescent="0.3">
      <c r="A311" s="67">
        <v>7707</v>
      </c>
      <c r="B311" s="54" t="s">
        <v>462</v>
      </c>
      <c r="C311" s="69">
        <f t="shared" si="138"/>
        <v>0</v>
      </c>
      <c r="D311" s="70">
        <v>7838</v>
      </c>
      <c r="E311" s="71">
        <v>0</v>
      </c>
      <c r="F311" s="93">
        <v>0</v>
      </c>
      <c r="G311" s="94">
        <v>-7838</v>
      </c>
      <c r="H311" s="69">
        <f t="shared" si="139"/>
        <v>459</v>
      </c>
      <c r="I311" s="70">
        <v>6604</v>
      </c>
      <c r="J311" s="71">
        <v>0</v>
      </c>
      <c r="K311" s="93">
        <v>0</v>
      </c>
      <c r="L311" s="94">
        <v>-6145</v>
      </c>
      <c r="M311" s="69">
        <f t="shared" si="140"/>
        <v>0</v>
      </c>
      <c r="N311" s="70">
        <v>11268</v>
      </c>
      <c r="O311" s="71">
        <v>0</v>
      </c>
      <c r="P311" s="95">
        <v>0</v>
      </c>
      <c r="Q311" s="96">
        <v>-11268</v>
      </c>
      <c r="R311" s="97">
        <f t="shared" si="141"/>
        <v>25710</v>
      </c>
      <c r="S311" s="97">
        <f t="shared" si="142"/>
        <v>-25251</v>
      </c>
      <c r="T311" s="72">
        <f t="shared" si="143"/>
        <v>459</v>
      </c>
    </row>
    <row r="312" spans="1:20" ht="15.75" thickBot="1" x14ac:dyDescent="0.3">
      <c r="A312" s="67">
        <v>7708</v>
      </c>
      <c r="B312" s="54" t="s">
        <v>463</v>
      </c>
      <c r="C312" s="69">
        <f t="shared" si="138"/>
        <v>0</v>
      </c>
      <c r="D312" s="70">
        <v>2077</v>
      </c>
      <c r="E312" s="71">
        <v>0</v>
      </c>
      <c r="F312" s="93">
        <v>0</v>
      </c>
      <c r="G312" s="94">
        <v>-2077</v>
      </c>
      <c r="H312" s="69">
        <f t="shared" si="139"/>
        <v>612</v>
      </c>
      <c r="I312" s="70">
        <v>1438</v>
      </c>
      <c r="J312" s="71">
        <v>0</v>
      </c>
      <c r="K312" s="93">
        <v>0</v>
      </c>
      <c r="L312" s="94">
        <v>-826</v>
      </c>
      <c r="M312" s="69">
        <f t="shared" si="140"/>
        <v>0</v>
      </c>
      <c r="N312" s="70">
        <v>3321</v>
      </c>
      <c r="O312" s="71">
        <v>0</v>
      </c>
      <c r="P312" s="95">
        <v>0</v>
      </c>
      <c r="Q312" s="96">
        <v>-3321</v>
      </c>
      <c r="R312" s="97">
        <f t="shared" si="141"/>
        <v>6836</v>
      </c>
      <c r="S312" s="97">
        <f t="shared" si="142"/>
        <v>-6224</v>
      </c>
      <c r="T312" s="72">
        <f t="shared" si="143"/>
        <v>612</v>
      </c>
    </row>
    <row r="313" spans="1:20" ht="15.75" thickBot="1" x14ac:dyDescent="0.3">
      <c r="A313" s="67">
        <v>7709</v>
      </c>
      <c r="B313" s="54" t="s">
        <v>464</v>
      </c>
      <c r="C313" s="69">
        <f t="shared" si="138"/>
        <v>0</v>
      </c>
      <c r="D313" s="70">
        <v>1966</v>
      </c>
      <c r="E313" s="71">
        <v>0</v>
      </c>
      <c r="F313" s="93">
        <v>0</v>
      </c>
      <c r="G313" s="94">
        <v>-1966</v>
      </c>
      <c r="H313" s="69">
        <f t="shared" si="139"/>
        <v>0</v>
      </c>
      <c r="I313" s="70">
        <v>709</v>
      </c>
      <c r="J313" s="71">
        <v>0</v>
      </c>
      <c r="K313" s="93">
        <v>0</v>
      </c>
      <c r="L313" s="94">
        <v>-709</v>
      </c>
      <c r="M313" s="69">
        <f t="shared" si="140"/>
        <v>0</v>
      </c>
      <c r="N313" s="70">
        <v>5157</v>
      </c>
      <c r="O313" s="71">
        <v>0</v>
      </c>
      <c r="P313" s="95">
        <v>0</v>
      </c>
      <c r="Q313" s="96">
        <v>-5157</v>
      </c>
      <c r="R313" s="97">
        <f t="shared" si="141"/>
        <v>7832</v>
      </c>
      <c r="S313" s="97">
        <f t="shared" si="142"/>
        <v>-7832</v>
      </c>
      <c r="T313" s="72">
        <f t="shared" si="143"/>
        <v>0</v>
      </c>
    </row>
    <row r="314" spans="1:20" ht="15" x14ac:dyDescent="0.25">
      <c r="A314" s="67">
        <v>7710</v>
      </c>
      <c r="B314" s="54" t="s">
        <v>280</v>
      </c>
      <c r="C314" s="69">
        <f t="shared" si="138"/>
        <v>382482</v>
      </c>
      <c r="D314" s="70">
        <v>67626</v>
      </c>
      <c r="E314" s="71">
        <v>67626</v>
      </c>
      <c r="F314" s="93">
        <v>67626</v>
      </c>
      <c r="G314" s="94">
        <v>179604</v>
      </c>
      <c r="H314" s="69">
        <f t="shared" si="139"/>
        <v>146149</v>
      </c>
      <c r="I314" s="70">
        <v>94910</v>
      </c>
      <c r="J314" s="71">
        <v>94910</v>
      </c>
      <c r="K314" s="93">
        <v>94910</v>
      </c>
      <c r="L314" s="94">
        <v>-138581</v>
      </c>
      <c r="M314" s="69">
        <f t="shared" si="140"/>
        <v>216564</v>
      </c>
      <c r="N314" s="70">
        <v>100883</v>
      </c>
      <c r="O314" s="71">
        <v>100883</v>
      </c>
      <c r="P314" s="95">
        <v>100883</v>
      </c>
      <c r="Q314" s="96">
        <v>-86085</v>
      </c>
      <c r="R314" s="97">
        <f t="shared" si="141"/>
        <v>790257</v>
      </c>
      <c r="S314" s="97">
        <f t="shared" si="142"/>
        <v>-45062</v>
      </c>
      <c r="T314" s="72">
        <f t="shared" si="143"/>
        <v>745195</v>
      </c>
    </row>
    <row r="315" spans="1:20" ht="15.75" thickBot="1" x14ac:dyDescent="0.3">
      <c r="A315" s="67"/>
      <c r="B315" s="54"/>
      <c r="C315" s="73">
        <f>SUM(C305:C314)</f>
        <v>383535</v>
      </c>
      <c r="D315" s="73">
        <f>SUM(D305:D314)</f>
        <v>101799</v>
      </c>
      <c r="E315" s="73">
        <f>SUM(E305:E314)</f>
        <v>67626</v>
      </c>
      <c r="F315" s="73">
        <f>SUM(F305:F314)</f>
        <v>67626</v>
      </c>
      <c r="G315" s="73">
        <v>146484</v>
      </c>
      <c r="H315" s="73">
        <f>SUM(H305:H314)</f>
        <v>147220</v>
      </c>
      <c r="I315" s="73">
        <f>SUM(I305:I314)</f>
        <v>116809</v>
      </c>
      <c r="J315" s="73">
        <f>SUM(J305:J314)</f>
        <v>94910</v>
      </c>
      <c r="K315" s="73">
        <f>SUM(K305:K314)</f>
        <v>94910</v>
      </c>
      <c r="L315" s="73">
        <v>-159409</v>
      </c>
      <c r="M315" s="73">
        <f>SUM(M305:M314)</f>
        <v>217034</v>
      </c>
      <c r="N315" s="73">
        <f>SUM(N305:N314)</f>
        <v>150161</v>
      </c>
      <c r="O315" s="73">
        <f>SUM(O305:O314)</f>
        <v>100883</v>
      </c>
      <c r="P315" s="73">
        <f>SUM(P305:P314)</f>
        <v>100883</v>
      </c>
      <c r="Q315" s="73">
        <v>-134893</v>
      </c>
      <c r="R315" s="73">
        <f>SUM(R305:R314)</f>
        <v>895607</v>
      </c>
      <c r="S315" s="73">
        <f>SUM(S305:S314)</f>
        <v>-147818</v>
      </c>
      <c r="T315" s="73">
        <f>SUM(T305:T314)</f>
        <v>747789</v>
      </c>
    </row>
    <row r="316" spans="1:20" ht="15.75" thickBot="1" x14ac:dyDescent="0.3">
      <c r="A316" s="53"/>
      <c r="B316" s="75" t="s">
        <v>281</v>
      </c>
      <c r="C316" s="69">
        <f t="shared" ref="C316:C321" si="144">D316+E316+F316+G316</f>
        <v>0</v>
      </c>
      <c r="D316" s="70"/>
      <c r="E316" s="71"/>
      <c r="F316" s="93"/>
      <c r="G316" s="94">
        <v>0</v>
      </c>
      <c r="H316" s="69">
        <f t="shared" ref="H316:H321" si="145">I316+J316+K316+L316</f>
        <v>0</v>
      </c>
      <c r="I316" s="70"/>
      <c r="J316" s="71"/>
      <c r="K316" s="93"/>
      <c r="L316" s="94">
        <v>0</v>
      </c>
      <c r="M316" s="69">
        <f t="shared" ref="M316:M321" si="146">O316+P316+N316+Q316</f>
        <v>0</v>
      </c>
      <c r="N316" s="70"/>
      <c r="O316" s="71"/>
      <c r="P316" s="95"/>
      <c r="Q316" s="96">
        <v>0</v>
      </c>
      <c r="R316" s="97">
        <f t="shared" ref="R316:R321" si="147">+D316+E316+F316+I316+J316+K316+N316+O316+P316</f>
        <v>0</v>
      </c>
      <c r="S316" s="97">
        <f t="shared" ref="S316:S321" si="148">G316+L316+Q316</f>
        <v>0</v>
      </c>
      <c r="T316" s="72">
        <f t="shared" ref="T316:T321" si="149">+R316+S316</f>
        <v>0</v>
      </c>
    </row>
    <row r="317" spans="1:20" ht="15.75" thickBot="1" x14ac:dyDescent="0.3">
      <c r="A317" s="67">
        <v>7801</v>
      </c>
      <c r="B317" s="54" t="s">
        <v>465</v>
      </c>
      <c r="C317" s="69">
        <f t="shared" si="144"/>
        <v>1727</v>
      </c>
      <c r="D317" s="70">
        <v>1000</v>
      </c>
      <c r="E317" s="71">
        <v>1000</v>
      </c>
      <c r="F317" s="93">
        <v>1000</v>
      </c>
      <c r="G317" s="94">
        <v>-1273</v>
      </c>
      <c r="H317" s="69">
        <f t="shared" si="145"/>
        <v>3557</v>
      </c>
      <c r="I317" s="98">
        <v>778</v>
      </c>
      <c r="J317" s="71">
        <v>778</v>
      </c>
      <c r="K317" s="93">
        <v>778</v>
      </c>
      <c r="L317" s="94">
        <v>1223</v>
      </c>
      <c r="M317" s="69">
        <f t="shared" si="146"/>
        <v>0</v>
      </c>
      <c r="N317" s="70">
        <v>2067</v>
      </c>
      <c r="O317" s="71">
        <v>2067</v>
      </c>
      <c r="P317" s="95">
        <v>2067</v>
      </c>
      <c r="Q317" s="96">
        <v>-6201</v>
      </c>
      <c r="R317" s="97">
        <f t="shared" si="147"/>
        <v>11535</v>
      </c>
      <c r="S317" s="97">
        <f t="shared" si="148"/>
        <v>-6251</v>
      </c>
      <c r="T317" s="72">
        <f t="shared" si="149"/>
        <v>5284</v>
      </c>
    </row>
    <row r="318" spans="1:20" ht="15.75" thickBot="1" x14ac:dyDescent="0.3">
      <c r="A318" s="67">
        <v>7802</v>
      </c>
      <c r="B318" s="54" t="s">
        <v>466</v>
      </c>
      <c r="C318" s="69">
        <f t="shared" si="144"/>
        <v>0</v>
      </c>
      <c r="D318" s="70">
        <v>5655</v>
      </c>
      <c r="E318" s="71">
        <v>0</v>
      </c>
      <c r="F318" s="93">
        <v>0</v>
      </c>
      <c r="G318" s="94">
        <v>-5655</v>
      </c>
      <c r="H318" s="69">
        <f t="shared" si="145"/>
        <v>0</v>
      </c>
      <c r="I318" s="98">
        <v>6258</v>
      </c>
      <c r="J318" s="71">
        <v>0</v>
      </c>
      <c r="K318" s="93">
        <v>0</v>
      </c>
      <c r="L318" s="94">
        <v>-6258</v>
      </c>
      <c r="M318" s="69">
        <f t="shared" si="146"/>
        <v>0</v>
      </c>
      <c r="N318" s="70">
        <v>10958</v>
      </c>
      <c r="O318" s="71">
        <v>0</v>
      </c>
      <c r="P318" s="95">
        <v>0</v>
      </c>
      <c r="Q318" s="96">
        <v>-10958</v>
      </c>
      <c r="R318" s="97">
        <f t="shared" si="147"/>
        <v>22871</v>
      </c>
      <c r="S318" s="97">
        <f t="shared" si="148"/>
        <v>-22871</v>
      </c>
      <c r="T318" s="72">
        <f t="shared" si="149"/>
        <v>0</v>
      </c>
    </row>
    <row r="319" spans="1:20" ht="15.75" thickBot="1" x14ac:dyDescent="0.3">
      <c r="A319" s="67">
        <v>7803</v>
      </c>
      <c r="B319" s="54" t="s">
        <v>467</v>
      </c>
      <c r="C319" s="69">
        <f t="shared" si="144"/>
        <v>6459</v>
      </c>
      <c r="D319" s="70">
        <v>5519</v>
      </c>
      <c r="E319" s="71">
        <v>0</v>
      </c>
      <c r="F319" s="93">
        <v>0</v>
      </c>
      <c r="G319" s="94">
        <v>940</v>
      </c>
      <c r="H319" s="69">
        <f t="shared" si="145"/>
        <v>0</v>
      </c>
      <c r="I319" s="98">
        <v>3592</v>
      </c>
      <c r="J319" s="71">
        <v>0</v>
      </c>
      <c r="K319" s="93">
        <v>0</v>
      </c>
      <c r="L319" s="94">
        <v>-3592</v>
      </c>
      <c r="M319" s="69">
        <f t="shared" si="146"/>
        <v>0</v>
      </c>
      <c r="N319" s="70">
        <v>5489</v>
      </c>
      <c r="O319" s="71">
        <v>0</v>
      </c>
      <c r="P319" s="95">
        <v>0</v>
      </c>
      <c r="Q319" s="96">
        <v>-5489</v>
      </c>
      <c r="R319" s="97">
        <f t="shared" si="147"/>
        <v>14600</v>
      </c>
      <c r="S319" s="97">
        <f t="shared" si="148"/>
        <v>-8141</v>
      </c>
      <c r="T319" s="72">
        <f t="shared" si="149"/>
        <v>6459</v>
      </c>
    </row>
    <row r="320" spans="1:20" ht="15.75" thickBot="1" x14ac:dyDescent="0.3">
      <c r="A320" s="67">
        <v>7804</v>
      </c>
      <c r="B320" s="54" t="s">
        <v>468</v>
      </c>
      <c r="C320" s="69">
        <f t="shared" si="144"/>
        <v>0</v>
      </c>
      <c r="D320" s="70">
        <v>9187</v>
      </c>
      <c r="E320" s="71">
        <v>0</v>
      </c>
      <c r="F320" s="93">
        <v>0</v>
      </c>
      <c r="G320" s="94">
        <v>-9187</v>
      </c>
      <c r="H320" s="69">
        <f t="shared" si="145"/>
        <v>0</v>
      </c>
      <c r="I320" s="98">
        <v>3916</v>
      </c>
      <c r="J320" s="71">
        <v>0</v>
      </c>
      <c r="K320" s="93">
        <v>0</v>
      </c>
      <c r="L320" s="94">
        <v>-3916</v>
      </c>
      <c r="M320" s="69">
        <f t="shared" si="146"/>
        <v>0</v>
      </c>
      <c r="N320" s="70">
        <v>16993</v>
      </c>
      <c r="O320" s="71">
        <v>0</v>
      </c>
      <c r="P320" s="95">
        <v>0</v>
      </c>
      <c r="Q320" s="96">
        <v>-16993</v>
      </c>
      <c r="R320" s="97">
        <f t="shared" si="147"/>
        <v>30096</v>
      </c>
      <c r="S320" s="97">
        <f t="shared" si="148"/>
        <v>-30096</v>
      </c>
      <c r="T320" s="72">
        <f t="shared" si="149"/>
        <v>0</v>
      </c>
    </row>
    <row r="321" spans="1:20" ht="15" x14ac:dyDescent="0.25">
      <c r="A321" s="67">
        <v>7805</v>
      </c>
      <c r="B321" s="54" t="s">
        <v>286</v>
      </c>
      <c r="C321" s="69">
        <f t="shared" si="144"/>
        <v>186995</v>
      </c>
      <c r="D321" s="70">
        <v>54484</v>
      </c>
      <c r="E321" s="71">
        <v>0</v>
      </c>
      <c r="F321" s="93">
        <v>103968</v>
      </c>
      <c r="G321" s="94">
        <v>28543</v>
      </c>
      <c r="H321" s="69">
        <f t="shared" si="145"/>
        <v>100420</v>
      </c>
      <c r="I321" s="98">
        <v>58099</v>
      </c>
      <c r="J321" s="71">
        <v>0</v>
      </c>
      <c r="K321" s="93">
        <v>27643</v>
      </c>
      <c r="L321" s="94">
        <v>14678</v>
      </c>
      <c r="M321" s="69">
        <f t="shared" si="146"/>
        <v>36158</v>
      </c>
      <c r="N321" s="70">
        <v>83054</v>
      </c>
      <c r="O321" s="71">
        <v>0</v>
      </c>
      <c r="P321" s="95">
        <v>0</v>
      </c>
      <c r="Q321" s="96">
        <v>-46896</v>
      </c>
      <c r="R321" s="97">
        <f t="shared" si="147"/>
        <v>327248</v>
      </c>
      <c r="S321" s="97">
        <f t="shared" si="148"/>
        <v>-3675</v>
      </c>
      <c r="T321" s="72">
        <f t="shared" si="149"/>
        <v>323573</v>
      </c>
    </row>
    <row r="322" spans="1:20" ht="15.75" thickBot="1" x14ac:dyDescent="0.3">
      <c r="A322" s="53"/>
      <c r="B322" s="82"/>
      <c r="C322" s="73">
        <f>SUM(C317:C321)</f>
        <v>195181</v>
      </c>
      <c r="D322" s="73">
        <f>SUM(D317:D321)</f>
        <v>75845</v>
      </c>
      <c r="E322" s="73">
        <f>SUM(E317:E321)</f>
        <v>1000</v>
      </c>
      <c r="F322" s="73">
        <f>SUM(F317:F321)</f>
        <v>104968</v>
      </c>
      <c r="G322" s="73">
        <v>13368</v>
      </c>
      <c r="H322" s="73">
        <f>SUM(H317:H321)</f>
        <v>103977</v>
      </c>
      <c r="I322" s="73">
        <f>SUM(I317:I321)</f>
        <v>72643</v>
      </c>
      <c r="J322" s="73">
        <f>SUM(J317:J321)</f>
        <v>778</v>
      </c>
      <c r="K322" s="73">
        <f>SUM(K317:K321)</f>
        <v>28421</v>
      </c>
      <c r="L322" s="73">
        <v>2135</v>
      </c>
      <c r="M322" s="73">
        <f>SUM(M317:M321)</f>
        <v>36158</v>
      </c>
      <c r="N322" s="73">
        <f>SUM(N317:N321)</f>
        <v>118561</v>
      </c>
      <c r="O322" s="73">
        <f>SUM(O317:O321)</f>
        <v>2067</v>
      </c>
      <c r="P322" s="73">
        <f>SUM(P317:P321)</f>
        <v>2067</v>
      </c>
      <c r="Q322" s="73">
        <v>-86537</v>
      </c>
      <c r="R322" s="73">
        <f>SUM(R317:R321)</f>
        <v>406350</v>
      </c>
      <c r="S322" s="73">
        <f>SUM(S317:S321)</f>
        <v>-71034</v>
      </c>
      <c r="T322" s="73">
        <f>SUM(T317:T321)</f>
        <v>335316</v>
      </c>
    </row>
    <row r="323" spans="1:20" ht="15.75" thickBot="1" x14ac:dyDescent="0.3">
      <c r="A323" s="83"/>
      <c r="B323" s="84"/>
      <c r="C323" s="85"/>
      <c r="D323" s="86"/>
      <c r="E323" s="87"/>
      <c r="F323" s="88"/>
      <c r="G323" s="89"/>
      <c r="H323" s="85"/>
      <c r="I323" s="86"/>
      <c r="J323" s="87"/>
      <c r="K323" s="88"/>
      <c r="L323" s="89"/>
      <c r="M323" s="85"/>
      <c r="N323" s="86"/>
      <c r="O323" s="87"/>
      <c r="P323" s="99"/>
      <c r="Q323" s="100"/>
      <c r="R323" s="101"/>
      <c r="S323" s="101"/>
      <c r="T323" s="72">
        <f>+R323+S323</f>
        <v>0</v>
      </c>
    </row>
    <row r="324" spans="1:20" ht="15" thickBot="1" x14ac:dyDescent="0.25">
      <c r="B324" s="84" t="s">
        <v>314</v>
      </c>
      <c r="C324" s="90">
        <f>C19+C34+C48+C60+C73+C85+C91+C101+C110+C121+C131+C144+C158+C166+C179+C199+C208+C218+C227+C233+C245+C246+C270+C283+C290+C303+C315+C322</f>
        <v>16078659</v>
      </c>
      <c r="D324" s="90">
        <f>D19+D34+D48+D60+D73+D85+D91+D101+D110+D121+D131+D144+D158+D166+D179+D199+D208+D218+D227+D233+D245+D246+D270+D283+D290+D303+D315+D322</f>
        <v>5000028</v>
      </c>
      <c r="E324" s="90">
        <f>E19+E34+E48+E60+E73+E85+E91+E101+E110+E121+E131+E144+E158+E166+E179+E199+E208+E218+E227+E233+E245+E246+E270+E283+E290+E303+E315+E322</f>
        <v>4006626</v>
      </c>
      <c r="F324" s="90">
        <f>F19+F34+F48+F60+F73+F85+F91+F101+F110+F121+F131+F144+F158+F166+F179+F199+F208+F218+F227+F233+F245+F246+F270+F283+F290+F303+F315+F322</f>
        <v>4227991</v>
      </c>
      <c r="G324" s="90">
        <v>2844014</v>
      </c>
      <c r="H324" s="90">
        <f>H19+H34+H48+H60+H73+H85+H91+H101+H110+H121+H131+H144+H158+H166+H179+H199+H208+H218+H227+H233+H245+H246+H270+H283+H290+H303+H315+H322</f>
        <v>27783463</v>
      </c>
      <c r="I324" s="90">
        <f>I19+I34+I48+I60+I73+I85+I91+I101+I110+I121+I131+I144+I158+I166+I179+I199+I208+I218+I227+I233+I245+I246+I270+I283+I290+I303+I315+I322</f>
        <v>5750031</v>
      </c>
      <c r="J324" s="90">
        <f>J19+J34+J48+J60+J73+J85+J91+J101+J110+J121+J131+J144+J158+J166+J179+J199+J208+J218+J227+J233+J245+J246+J270+J283+J290+J303+J315+J322</f>
        <v>4877846</v>
      </c>
      <c r="K324" s="90">
        <f>K19+K34+K48+K60+K73+K85+K91+K101+K110+K121+K131+K144+K158+K166+K179+K199+K208+K218+K227+K233+K245+K246+K270+K283+K290+K303+K315+K322</f>
        <v>5088121</v>
      </c>
      <c r="L324" s="90">
        <v>12067465</v>
      </c>
      <c r="M324" s="90">
        <f>M19+M34+M48+M60+M73+M85+M91+M101+M110+M121+M131+M144+M158+M166+M179+M199+M208+M218+M227+M233+M245+M246+M270+M283+M290+M303+M315+M322</f>
        <v>29137878</v>
      </c>
      <c r="N324" s="90">
        <f>N19+N34+N48+N60+N73+N85+N91+N101+N110+N121+N131+N144+N158+N166+N179+N199+N208+N218+N227+N233+N245+N246+N270+N283+N290+N303+N315+N322</f>
        <v>7500031</v>
      </c>
      <c r="O324" s="90">
        <f>O19+O34+O48+O60+O73+O85+O91+O101+O110+O121+O131+O144+O158+O166+O179+O199+O208+O218+O227+O233+O245+O246+O270+O283+O290+O303+O315+O322</f>
        <v>5933593</v>
      </c>
      <c r="P324" s="90">
        <f>P19+P34+P48+P60+P73+P85+P91+P101+P110+P121+P131+P144+P158+P166+P179+P199+P208+P218+P227+P233+P245+P246+P270+P283+P290+P303+P315+P322</f>
        <v>6018915</v>
      </c>
      <c r="Q324" s="90">
        <v>9685339</v>
      </c>
      <c r="R324" s="90">
        <f>R19+R34+R48+R60+R73+R85+R91+R101+R110+R121+R131+R144+R158+R166+R179+R199+R208+R218+R227+R233+R245+R246+R270+R283+R290+R303+R315+R322</f>
        <v>48403182</v>
      </c>
      <c r="S324" s="90">
        <f>S19+S34+S48+S60+S73+S85+S91+S101+S110+S121+S131+S144+S158+S166+S179+S199+S208+S218+S227+S233+S245+S246+S270+S283+S290+S303+S315+S322</f>
        <v>24596818</v>
      </c>
      <c r="T324" s="90">
        <f>T19+T34+T48+T60+T73+T85+T91+T101+T110+T121+T131+T144+T158+T166+T179+T199+T208+T218+T227+T233+T245+T246+T270+T283+T290+T303+T315+T322</f>
        <v>73000000</v>
      </c>
    </row>
  </sheetData>
  <mergeCells count="11">
    <mergeCell ref="U2:U4"/>
    <mergeCell ref="A1:A2"/>
    <mergeCell ref="B1:B2"/>
    <mergeCell ref="C1:C2"/>
    <mergeCell ref="H1:H2"/>
    <mergeCell ref="M1:M2"/>
    <mergeCell ref="R1:R2"/>
    <mergeCell ref="S1:S2"/>
    <mergeCell ref="D2:G2"/>
    <mergeCell ref="I2:L2"/>
    <mergeCell ref="N2:Q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Корекция</vt:lpstr>
      <vt:lpstr>Разшифровка на средствата</vt:lpstr>
      <vt:lpstr>Разшифровка -73 млн.лв.</vt:lpstr>
      <vt:lpstr>Корекция!Print_Area</vt:lpstr>
      <vt:lpstr>'Разшифровка на средствата'!Print_Area</vt:lpstr>
      <vt:lpstr>Корекция!Print_Titles</vt:lpstr>
      <vt:lpstr>'Разшифровка на средствата'!Print_Titles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Генади Георгиев</dc:creator>
  <cp:lastModifiedBy>Цветелина Цветанова</cp:lastModifiedBy>
  <cp:lastPrinted>2022-03-01T08:06:16Z</cp:lastPrinted>
  <dcterms:created xsi:type="dcterms:W3CDTF">1999-12-10T18:56:33Z</dcterms:created>
  <dcterms:modified xsi:type="dcterms:W3CDTF">2023-12-21T14:59:33Z</dcterms:modified>
</cp:coreProperties>
</file>