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3515" windowHeight="862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O15" i="5" l="1"/>
  <c r="E19" i="5" l="1"/>
  <c r="E18" i="5"/>
  <c r="E17" i="5"/>
  <c r="E16" i="5"/>
  <c r="E15" i="5"/>
  <c r="E14" i="5"/>
  <c r="E13" i="5"/>
  <c r="E12" i="5"/>
  <c r="E11" i="5"/>
  <c r="D11" i="5"/>
  <c r="C11" i="5"/>
  <c r="E1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3" i="5" l="1"/>
  <c r="N20" i="5" l="1"/>
  <c r="N22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<sst xmlns="http://schemas.openxmlformats.org/spreadsheetml/2006/main" count="46" uniqueCount="29">
  <si>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</si>
  <si>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</si>
  <si>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</si>
  <si>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</si>
  <si>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</si>
  <si>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</si>
  <si>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</si>
  <si>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</si>
  <si>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</si>
  <si>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</si>
  <si>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</si>
  <si>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</si>
  <si>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</si>
  <si>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</si>
  <si>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</si>
  <si>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</si>
  <si>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</si>
  <si>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</si>
  <si>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</si>
  <si>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</si>
  <si>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</si>
  <si>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от които 0.4% се дължат на добавените лимити</t>
  </si>
  <si>
    <t>Обща сума на получените средства от ЕК като предварително финансиране към  31.10.2017 г.</t>
  </si>
  <si>
    <t>Получени средства от ЕК на основание изпратени заявления за плащане към 31.10.2017</t>
  </si>
  <si>
    <t>Общо получени средства от ЕК към 31.10.2017</t>
  </si>
  <si>
    <t>Платено към  31.10.2017</t>
  </si>
  <si>
    <t>Общо платено към  31.10.2017</t>
  </si>
  <si>
    <t>Обща сума на публичните разходи, декларирани пред ЕК със Заявления за плащане 
към 31.10.2017 г.</t>
  </si>
  <si>
    <t>Обща сума на публичните разходи, сертифицрани пред ЕК с Годишен счетоводен отчет 
към 31.10.2017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</si>
</sst>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">
      <c r="A2" s="66" t="s">
        <v>0</v>
      </c>
      <c r="B2" s="66" t="s">
        <v>1</v>
      </c>
      <c r="C2" s="68" t="s">
        <v>18</v>
      </c>
      <c r="D2" s="70" t="s">
        <v>19</v>
      </c>
      <c r="E2" s="68" t="s">
        <v>20</v>
      </c>
      <c r="F2" s="62" t="s">
        <v>22</v>
      </c>
      <c r="G2" s="62" t="s">
        <v>23</v>
      </c>
      <c r="H2" s="62" t="s">
        <v>24</v>
      </c>
      <c r="I2" s="72" t="s">
        <v>25</v>
      </c>
      <c r="J2" s="73"/>
      <c r="K2" s="62" t="s">
        <v>26</v>
      </c>
      <c r="L2" s="62" t="s">
        <v>27</v>
      </c>
      <c r="M2" s="62" t="s">
        <v>28</v>
      </c>
    </row>
    <row r="3" spans="1:20" s="13" customFormat="1" ht="98.25" customHeight="1" x14ac:dyDescent="0.2">
      <c r="A3" s="67"/>
      <c r="B3" s="67"/>
      <c r="C3" s="69"/>
      <c r="D3" s="71"/>
      <c r="E3" s="69"/>
      <c r="F3" s="74"/>
      <c r="G3" s="74"/>
      <c r="H3" s="74"/>
      <c r="I3" s="43" t="s">
        <v>2</v>
      </c>
      <c r="J3" s="43" t="s">
        <v>5</v>
      </c>
      <c r="K3" s="63"/>
      <c r="L3" s="63"/>
      <c r="M3" s="63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4">
        <v>6</v>
      </c>
      <c r="G4" s="44">
        <v>7</v>
      </c>
      <c r="H4" s="44">
        <v>8</v>
      </c>
      <c r="I4" s="44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4">
        <f>+C5+D5</f>
        <v>1887587260</v>
      </c>
      <c r="F5" s="34">
        <v>88077377.280000001</v>
      </c>
      <c r="G5" s="34">
        <v>131156852.81999999</v>
      </c>
      <c r="H5" s="34">
        <v>219234230.09999999</v>
      </c>
      <c r="I5" s="34">
        <v>241208528.09872401</v>
      </c>
      <c r="J5" s="45">
        <v>42566210.840951294</v>
      </c>
      <c r="K5" s="45">
        <v>283774738.93967533</v>
      </c>
      <c r="L5" s="45">
        <v>204256969.91</v>
      </c>
      <c r="M5" s="45"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6">
        <f>+C6+D6</f>
        <v>540896363</v>
      </c>
      <c r="F6" s="46">
        <v>27552038.373750001</v>
      </c>
      <c r="G6" s="46">
        <v>78276165.390000001</v>
      </c>
      <c r="H6" s="46">
        <v>105828203.76375</v>
      </c>
      <c r="I6" s="46">
        <v>152511571.63736111</v>
      </c>
      <c r="J6" s="50">
        <v>26913806.759534314</v>
      </c>
      <c r="K6" s="46">
        <v>179425378.39689544</v>
      </c>
      <c r="L6" s="46">
        <v>125796202.32999998</v>
      </c>
      <c r="M6" s="46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6">
        <f>+C7+D7</f>
        <v>1346690897</v>
      </c>
      <c r="F7" s="46">
        <v>60525338.90625</v>
      </c>
      <c r="G7" s="46">
        <v>52880687.429999992</v>
      </c>
      <c r="H7" s="46">
        <v>113406026.33624999</v>
      </c>
      <c r="I7" s="46">
        <v>88696956.461362913</v>
      </c>
      <c r="J7" s="50">
        <v>15652404.081416983</v>
      </c>
      <c r="K7" s="46">
        <v>104349360.54277989</v>
      </c>
      <c r="L7" s="46">
        <v>78460767.580000013</v>
      </c>
      <c r="M7" s="46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4">
        <f>+C8+D8</f>
        <v>1770381345</v>
      </c>
      <c r="F8" s="34">
        <v>79660903.311250001</v>
      </c>
      <c r="G8" s="34">
        <v>31263205.43</v>
      </c>
      <c r="H8" s="34">
        <v>110924108.74125001</v>
      </c>
      <c r="I8" s="34">
        <v>67325399.075028062</v>
      </c>
      <c r="J8" s="45">
        <v>11880952.777946128</v>
      </c>
      <c r="K8" s="45">
        <v>79206351.852974191</v>
      </c>
      <c r="L8" s="45">
        <v>47423758.840000004</v>
      </c>
      <c r="M8" s="45"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6">
        <f t="shared" ref="E9:E10" si="0">+C9+D9</f>
        <v>436710893</v>
      </c>
      <c r="F9" s="46">
        <v>19720751.998749997</v>
      </c>
      <c r="G9" s="46">
        <v>9092054.0100000016</v>
      </c>
      <c r="H9" s="46">
        <v>28812806.008749999</v>
      </c>
      <c r="I9" s="46">
        <v>12184006.117818076</v>
      </c>
      <c r="J9" s="50">
        <v>2150118.7266737781</v>
      </c>
      <c r="K9" s="46">
        <v>14334124.844491854</v>
      </c>
      <c r="L9" s="46">
        <v>12359180.129999999</v>
      </c>
      <c r="M9" s="46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6">
        <f t="shared" si="0"/>
        <v>1333670452</v>
      </c>
      <c r="F10" s="46">
        <v>59940151.3125</v>
      </c>
      <c r="G10" s="46">
        <v>22171151.419999998</v>
      </c>
      <c r="H10" s="46">
        <v>82111302.732500002</v>
      </c>
      <c r="I10" s="46">
        <v>55141392.957209989</v>
      </c>
      <c r="J10" s="50">
        <v>9730834.0512723494</v>
      </c>
      <c r="K10" s="46">
        <v>64872227.008482337</v>
      </c>
      <c r="L10" s="46">
        <v>35064578.710000001</v>
      </c>
      <c r="M10" s="46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4">
        <f>+C11+D11</f>
        <v>701177274</v>
      </c>
      <c r="F11" s="34">
        <v>31514187.6675</v>
      </c>
      <c r="G11" s="34">
        <v>0</v>
      </c>
      <c r="H11" s="34">
        <v>31514187.6675</v>
      </c>
      <c r="I11" s="34">
        <v>52300264.627746776</v>
      </c>
      <c r="J11" s="45">
        <v>9229458.463720018</v>
      </c>
      <c r="K11" s="47">
        <v>61529723.091466792</v>
      </c>
      <c r="L11" s="47">
        <v>0</v>
      </c>
      <c r="M11" s="47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6">
        <f t="shared" ref="E12:E20" si="1">+C12+D12</f>
        <v>286330751</v>
      </c>
      <c r="F12" s="46">
        <v>12868777.6875</v>
      </c>
      <c r="G12" s="46">
        <v>0</v>
      </c>
      <c r="H12" s="46">
        <v>12868777.6875</v>
      </c>
      <c r="I12" s="46">
        <v>0</v>
      </c>
      <c r="J12" s="51">
        <v>0</v>
      </c>
      <c r="K12" s="48">
        <v>0</v>
      </c>
      <c r="L12" s="48">
        <v>0</v>
      </c>
      <c r="M12" s="48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6">
        <f t="shared" si="1"/>
        <v>414846523</v>
      </c>
      <c r="F13" s="46">
        <v>18645409.98</v>
      </c>
      <c r="G13" s="46">
        <v>0</v>
      </c>
      <c r="H13" s="46">
        <v>18645409.98</v>
      </c>
      <c r="I13" s="46">
        <v>52300264.627746776</v>
      </c>
      <c r="J13" s="50">
        <v>9229458.463720018</v>
      </c>
      <c r="K13" s="46">
        <v>61529723.091466792</v>
      </c>
      <c r="L13" s="46">
        <v>0</v>
      </c>
      <c r="M13" s="46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4">
        <f t="shared" si="1"/>
        <v>1543182113</v>
      </c>
      <c r="F14" s="34">
        <v>69356390.90625</v>
      </c>
      <c r="G14" s="34">
        <v>52113642.439999998</v>
      </c>
      <c r="H14" s="34">
        <v>121470033.34625</v>
      </c>
      <c r="I14" s="34">
        <v>176104768.43654937</v>
      </c>
      <c r="J14" s="32">
        <v>31077312.07703812</v>
      </c>
      <c r="K14" s="47">
        <v>207182080.51358747</v>
      </c>
      <c r="L14" s="47">
        <v>68122408.590000004</v>
      </c>
      <c r="M14" s="47">
        <v>0</v>
      </c>
      <c r="N14" s="55"/>
      <c r="O14" s="55"/>
      <c r="P14" s="17"/>
      <c r="Q14" s="36"/>
      <c r="R14" s="37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9">
        <f t="shared" si="1"/>
        <v>1092248077</v>
      </c>
      <c r="F15" s="49">
        <v>69457691.370000005</v>
      </c>
      <c r="G15" s="49">
        <v>112596877.47</v>
      </c>
      <c r="H15" s="49">
        <v>182054568.84</v>
      </c>
      <c r="I15" s="49">
        <v>196052664.26636997</v>
      </c>
      <c r="J15" s="49">
        <v>30032394.257015664</v>
      </c>
      <c r="K15" s="49">
        <v>226085058.52338561</v>
      </c>
      <c r="L15" s="49">
        <v>150496815.03</v>
      </c>
      <c r="M15" s="49">
        <v>42271200.170000002</v>
      </c>
      <c r="N15" s="55">
        <v>143745196.44999999</v>
      </c>
      <c r="O15" s="55">
        <f>+L15-N15</f>
        <v>6751618.5800000131</v>
      </c>
      <c r="P15" s="17"/>
      <c r="Q15" s="36"/>
      <c r="R15" s="37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46">
        <f t="shared" si="1"/>
        <v>1270135903</v>
      </c>
      <c r="F16" s="46">
        <v>57172110.956249997</v>
      </c>
      <c r="G16" s="46">
        <v>178108550.49000001</v>
      </c>
      <c r="H16" s="46">
        <v>235280661.44625002</v>
      </c>
      <c r="I16" s="46">
        <v>223348593.48977903</v>
      </c>
      <c r="J16" s="51">
        <v>39414457.674666882</v>
      </c>
      <c r="K16" s="47">
        <v>262763051.16444591</v>
      </c>
      <c r="L16" s="47">
        <v>243489424.45999998</v>
      </c>
      <c r="M16" s="47">
        <v>7545178.3799999999</v>
      </c>
      <c r="N16" s="55"/>
      <c r="O16" s="55"/>
      <c r="P16" s="17"/>
      <c r="Q16" s="36"/>
      <c r="R16" s="37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46">
        <f t="shared" si="1"/>
        <v>102000000</v>
      </c>
      <c r="F17" s="46">
        <v>5737500</v>
      </c>
      <c r="G17" s="46">
        <v>85802186.099999994</v>
      </c>
      <c r="H17" s="46">
        <v>91539686.099999994</v>
      </c>
      <c r="I17" s="46">
        <v>81034155</v>
      </c>
      <c r="J17" s="51">
        <v>14300145</v>
      </c>
      <c r="K17" s="47">
        <v>95334300.000511289</v>
      </c>
      <c r="L17" s="47">
        <v>95335762.329999998</v>
      </c>
      <c r="M17" s="47">
        <v>0</v>
      </c>
      <c r="N17" s="55"/>
      <c r="O17" s="55"/>
      <c r="P17" s="17"/>
      <c r="Q17" s="17"/>
      <c r="R17" s="37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4">
        <f t="shared" si="1"/>
        <v>335919605</v>
      </c>
      <c r="F18" s="34">
        <v>15304104.675000001</v>
      </c>
      <c r="G18" s="34">
        <v>5077203.09</v>
      </c>
      <c r="H18" s="34">
        <v>20381307.765000001</v>
      </c>
      <c r="I18" s="34">
        <v>15211858.25992034</v>
      </c>
      <c r="J18" s="32">
        <v>2684445.5752800596</v>
      </c>
      <c r="K18" s="47">
        <v>17896303.835200399</v>
      </c>
      <c r="L18" s="47">
        <v>9686424.1799999997</v>
      </c>
      <c r="M18" s="47">
        <v>0</v>
      </c>
      <c r="N18" s="55"/>
      <c r="O18" s="55"/>
      <c r="P18" s="17"/>
      <c r="Q18" s="36"/>
      <c r="R18" s="37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4">
        <f t="shared" si="1"/>
        <v>123312076</v>
      </c>
      <c r="F19" s="34">
        <v>11529679.040000001</v>
      </c>
      <c r="G19" s="34">
        <v>21936027.469999999</v>
      </c>
      <c r="H19" s="34">
        <v>33465706.509999998</v>
      </c>
      <c r="I19" s="34">
        <v>33814892.852492005</v>
      </c>
      <c r="J19" s="32">
        <v>5967334.032792707</v>
      </c>
      <c r="K19" s="47">
        <v>39782226.885284714</v>
      </c>
      <c r="L19" s="47">
        <v>30992811.059999999</v>
      </c>
      <c r="M19" s="47">
        <v>3679528.1</v>
      </c>
      <c r="N19" s="55"/>
      <c r="O19" s="55"/>
      <c r="P19" s="17"/>
      <c r="Q19" s="36"/>
      <c r="R19" s="37"/>
      <c r="S19" s="22"/>
    </row>
    <row r="20" spans="1:19" s="18" customFormat="1" ht="29.25" customHeight="1" x14ac:dyDescent="0.25">
      <c r="A20" s="64" t="s">
        <v>4</v>
      </c>
      <c r="B20" s="65"/>
      <c r="C20" s="7">
        <f>+C5+C8+C11+C14+C15+C16+C17+C18+C19</f>
        <v>7527606541</v>
      </c>
      <c r="D20" s="7">
        <f>+D5+D8+D11+D14+D15+D16+D17+D18+D19</f>
        <v>1298337112</v>
      </c>
      <c r="E20" s="45">
        <f t="shared" si="1"/>
        <v>8825943653</v>
      </c>
      <c r="F20" s="45">
        <v>427809945.20625001</v>
      </c>
      <c r="G20" s="45">
        <v>618054545.31000006</v>
      </c>
      <c r="H20" s="45">
        <v>1045864490.5162501</v>
      </c>
      <c r="I20" s="45">
        <v>1086401124.1066096</v>
      </c>
      <c r="J20" s="45">
        <v>187152710.69941089</v>
      </c>
      <c r="K20" s="34">
        <v>1273553834.8065317</v>
      </c>
      <c r="L20" s="34">
        <v>849804374.39999986</v>
      </c>
      <c r="M20" s="34">
        <v>92736547.249999985</v>
      </c>
      <c r="N20" s="54">
        <f>K20/E20</f>
        <v>0.14429661970180852</v>
      </c>
      <c r="O20" s="55"/>
      <c r="P20" s="17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52"/>
      <c r="J21" s="53"/>
      <c r="K21" s="4"/>
      <c r="L21" s="29"/>
      <c r="M21" s="4"/>
      <c r="N21" s="54">
        <v>0.11290608892135777</v>
      </c>
      <c r="O21" s="56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38"/>
      <c r="J22" s="38"/>
      <c r="K22" s="38"/>
      <c r="L22" s="38">
        <v>745171223.19000006</v>
      </c>
      <c r="M22" s="38"/>
      <c r="N22" s="54">
        <f>N20-N21</f>
        <v>3.1390530780450746E-2</v>
      </c>
      <c r="O22" s="57" t="s">
        <v>21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38"/>
      <c r="J23" s="38"/>
      <c r="K23" s="38"/>
      <c r="L23" s="60">
        <f>+L20-L22</f>
        <v>104633151.2099998</v>
      </c>
      <c r="M23" s="38"/>
      <c r="N23" s="56"/>
      <c r="O23" s="56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/>
      <c r="H24" s="4"/>
      <c r="I24" s="61"/>
      <c r="J24" s="38"/>
      <c r="K24" s="38"/>
      <c r="L24" s="58"/>
      <c r="M24" s="59"/>
      <c r="N24" s="56"/>
      <c r="O24" s="56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2017-12-07T13:38:00Z</cp:lastPrinted>
  <dcterms:created xsi:type="dcterms:W3CDTF">2007-11-29T09:10:22Z</dcterms:created>
  <dcterms:modified xsi:type="dcterms:W3CDTF">2017-12-07T15:03:00Z</dcterms:modified>
</cp:coreProperties>
</file>