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МВУ\2024\102024\"/>
    </mc:Choice>
  </mc:AlternateContent>
  <bookViews>
    <workbookView xWindow="0" yWindow="0" windowWidth="28800" windowHeight="12030"/>
  </bookViews>
  <sheets>
    <sheet name="Sheet4" sheetId="1" r:id="rId1"/>
  </sheets>
  <definedNames>
    <definedName name="_xlnm._FilterDatabase" localSheetId="0" hidden="1">Sheet4!$A$3:$L$57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56" i="1" l="1"/>
  <c r="K56" i="1" l="1"/>
  <c r="J56" i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H5" i="1"/>
  <c r="H56" i="1" l="1"/>
  <c r="L56" i="1"/>
</calcChain>
</file>

<file path=xl/sharedStrings.xml><?xml version="1.0" encoding="utf-8"?>
<sst xmlns="http://schemas.openxmlformats.org/spreadsheetml/2006/main" count="220" uniqueCount="138">
  <si>
    <t>С/ка от Главна книга</t>
  </si>
  <si>
    <t>C1.I1</t>
  </si>
  <si>
    <t>C1.I2</t>
  </si>
  <si>
    <t>C1.I3</t>
  </si>
  <si>
    <t>C1.I4</t>
  </si>
  <si>
    <t xml:space="preserve"> STEM centres and innovation in education</t>
  </si>
  <si>
    <t>Modernisati on of educational infrastructures</t>
  </si>
  <si>
    <t>Provision of digital skills trainings and set-up of a platform for adult learning</t>
  </si>
  <si>
    <t>Youth centres</t>
  </si>
  <si>
    <t>C2.I1</t>
  </si>
  <si>
    <t>Programme to accelerate economic recovery and transformati on through research and innovation</t>
  </si>
  <si>
    <t>C2.I2</t>
  </si>
  <si>
    <t>Enhancing the innovation capacity of the Bulgarian Academy of Sciences</t>
  </si>
  <si>
    <t>C3.I1</t>
  </si>
  <si>
    <t>C3.I2</t>
  </si>
  <si>
    <t>Programme to accelerate economic recovery and transformation through research and innovation</t>
  </si>
  <si>
    <t>Programme to public support for the development of industrial zones, parks and similar areas and for attracting investments ("AttractInvestBG")</t>
  </si>
  <si>
    <t>Programme to economic transformation</t>
  </si>
  <si>
    <t>C4.I1</t>
  </si>
  <si>
    <t>Support for the renovation of the building stock</t>
  </si>
  <si>
    <t>Support for the renovation of residential buildings</t>
  </si>
  <si>
    <t>C4.I2</t>
  </si>
  <si>
    <t>Support for renewable energy for households</t>
  </si>
  <si>
    <t>C4.I3</t>
  </si>
  <si>
    <t>Support for energy- efficient street lighting systems</t>
  </si>
  <si>
    <t>C4.I4</t>
  </si>
  <si>
    <t>Digital transformati on of the electricity transmission grid</t>
  </si>
  <si>
    <t>C4.I6</t>
  </si>
  <si>
    <t>Support for new capacities for electricity generation from renewable sources and electricity storage</t>
  </si>
  <si>
    <t>C4.I7</t>
  </si>
  <si>
    <t>Pilot project on combined heat and power from geothermal sources</t>
  </si>
  <si>
    <t>C4.I8</t>
  </si>
  <si>
    <t>National infrastructure for storage of electricity from RES (RESTORE)</t>
  </si>
  <si>
    <t>C6.I1</t>
  </si>
  <si>
    <t>Fund to promote the technological and ecological transition of agriculture</t>
  </si>
  <si>
    <t>C6.I2</t>
  </si>
  <si>
    <t>Digit alisation of processes from farm to fork</t>
  </si>
  <si>
    <t>C7.I1</t>
  </si>
  <si>
    <t>Large-scale deployment of digital infrastructure</t>
  </si>
  <si>
    <t>C7.I2</t>
  </si>
  <si>
    <t>Construction, development and optimisation of the digital TETRA system and radio relay network</t>
  </si>
  <si>
    <t>C8.I1</t>
  </si>
  <si>
    <t>Railways rolling stock</t>
  </si>
  <si>
    <t>C8.I2</t>
  </si>
  <si>
    <t>European Train Control System on- board equipment</t>
  </si>
  <si>
    <t>C8.I5</t>
  </si>
  <si>
    <t>Road safety</t>
  </si>
  <si>
    <t>C8.I6</t>
  </si>
  <si>
    <t>C8.I7</t>
  </si>
  <si>
    <t>Sofia Metro line 3</t>
  </si>
  <si>
    <t>Green mobility - pilot scheme to support sustainable urban mobility</t>
  </si>
  <si>
    <t>C9.I2</t>
  </si>
  <si>
    <t>Digitalisatio n for integrated management , control and efficient use of water</t>
  </si>
  <si>
    <t>C10.I1</t>
  </si>
  <si>
    <t>Strengthenin g, further developing and building on the Unified Information System of Courts</t>
  </si>
  <si>
    <t>C10.I2</t>
  </si>
  <si>
    <t>Digitalisation of key litigation processes in administrative justice</t>
  </si>
  <si>
    <t>C10.I3</t>
  </si>
  <si>
    <t>Transformation of the information and communicat ion infrastructure at the Public Prosecutor’s Office</t>
  </si>
  <si>
    <t>C10.I4</t>
  </si>
  <si>
    <t>Improving the quality and sustainability of the security services</t>
  </si>
  <si>
    <t>C10.I5</t>
  </si>
  <si>
    <t>Supporting the introduction of mandatory judicial mediation*</t>
  </si>
  <si>
    <t>C10.I6</t>
  </si>
  <si>
    <t>Supporting a pilot phase for the introduction of building information modelling</t>
  </si>
  <si>
    <t>C10.I7</t>
  </si>
  <si>
    <t>Unified information system for spatial planning, investment design and construction permitting</t>
  </si>
  <si>
    <t>C10.I8</t>
  </si>
  <si>
    <t>Spatial monitoring, control and management through upgrading the Aerospace Monitoring Centre (AMC)</t>
  </si>
  <si>
    <t>C10.I10</t>
  </si>
  <si>
    <t>Upgraded strategic planning system</t>
  </si>
  <si>
    <t>C10.I11</t>
  </si>
  <si>
    <t>Ensuring an adequate information and administrati ve environment for the implementation of the Recovery and resilience plan</t>
  </si>
  <si>
    <t>C11.I1</t>
  </si>
  <si>
    <t>Modernisati on of long- term care</t>
  </si>
  <si>
    <t>C11.I2</t>
  </si>
  <si>
    <t>Provision of assisting devices to persons with permanent disabilities</t>
  </si>
  <si>
    <t>C11.I3</t>
  </si>
  <si>
    <t>Development of the social economy</t>
  </si>
  <si>
    <t>C11.I4</t>
  </si>
  <si>
    <t>Modernisati on of the Social Assistance Agency</t>
  </si>
  <si>
    <t>C11.I5</t>
  </si>
  <si>
    <t>Modernisati on of the Employment Agency</t>
  </si>
  <si>
    <t>C11.I6</t>
  </si>
  <si>
    <t>Developmen t of the cultural and creative sectors</t>
  </si>
  <si>
    <t>C11.I7</t>
  </si>
  <si>
    <t>Digitisation of collections of museums, libraries, and archives</t>
  </si>
  <si>
    <t>Modernisati on of hospital facilities</t>
  </si>
  <si>
    <t>C12.I1</t>
  </si>
  <si>
    <t>C12.I2</t>
  </si>
  <si>
    <t>C12.I3</t>
  </si>
  <si>
    <t>C12.I4</t>
  </si>
  <si>
    <t>C12.I5</t>
  </si>
  <si>
    <t>C12.I6</t>
  </si>
  <si>
    <t xml:space="preserve"> Centres for intervention al diagnosis and endovascular treatment of cerebrovascular diseases</t>
  </si>
  <si>
    <t>Modernisati on of psychiatric care</t>
  </si>
  <si>
    <t>Establishment of an air ambulance system</t>
  </si>
  <si>
    <t>National Digital Platform for Medical Diagnostics</t>
  </si>
  <si>
    <t>Improving the 112 national emergency communication system</t>
  </si>
  <si>
    <t>Investment</t>
  </si>
  <si>
    <t>Code of investment</t>
  </si>
  <si>
    <t>Responsible authorities</t>
  </si>
  <si>
    <t>Budget</t>
  </si>
  <si>
    <t xml:space="preserve">EC financing </t>
  </si>
  <si>
    <t>National Co-financing</t>
  </si>
  <si>
    <t>Total</t>
  </si>
  <si>
    <t>Total funds received from the EC up to 31.10.2024</t>
  </si>
  <si>
    <t>Paid up to  31.10.2024</t>
  </si>
  <si>
    <t>Total paid up to  31.10.2024</t>
  </si>
  <si>
    <t>EC part</t>
  </si>
  <si>
    <t>National Co-financing part</t>
  </si>
  <si>
    <t>currency</t>
  </si>
  <si>
    <t>Total:</t>
  </si>
  <si>
    <t>*The investment has been dropped from funding</t>
  </si>
  <si>
    <t>MES</t>
  </si>
  <si>
    <t>MLSP</t>
  </si>
  <si>
    <t>MIG</t>
  </si>
  <si>
    <t>BAS</t>
  </si>
  <si>
    <t>MRDPW</t>
  </si>
  <si>
    <t>MTC</t>
  </si>
  <si>
    <t>MIA</t>
  </si>
  <si>
    <t>MH</t>
  </si>
  <si>
    <t>ME</t>
  </si>
  <si>
    <t>Metropolitan Sofia</t>
  </si>
  <si>
    <t>MLSP (ASA)</t>
  </si>
  <si>
    <t>ACM, МF, AEUF EA, IPA</t>
  </si>
  <si>
    <t>AC - Sofia city</t>
  </si>
  <si>
    <t>MC</t>
  </si>
  <si>
    <t>SJC</t>
  </si>
  <si>
    <t xml:space="preserve">MIA, МEG </t>
  </si>
  <si>
    <t>NSI</t>
  </si>
  <si>
    <t>SARS</t>
  </si>
  <si>
    <t>EGI EA</t>
  </si>
  <si>
    <t>Prosecutor's Office Republic of Bulgaria</t>
  </si>
  <si>
    <t>NCF, MC</t>
  </si>
  <si>
    <t>MLSP (NEA)</t>
  </si>
  <si>
    <t>euro</t>
  </si>
  <si>
    <t>MAF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</si>
</sst>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topLeftCell="B1" zoomScale="90" zoomScaleNormal="90" workbookViewId="0">
      <selection activeCell="F68" sqref="F68"/>
    </sheetView>
  </sheetViews>
  <sheetFormatPr defaultRowHeight="15" x14ac:dyDescent="0.2"/>
  <cols>
    <col min="1" max="1" width="0" style="8" hidden="1" customWidth="1"/>
    <col min="2" max="2" width="8.28515625" style="7" customWidth="1"/>
    <col min="3" max="3" width="48.85546875" style="7" customWidth="1"/>
    <col min="4" max="4" width="24.140625" style="7" customWidth="1"/>
    <col min="5" max="5" width="10.7109375" style="7" customWidth="1"/>
    <col min="6" max="6" width="20.28515625" style="8" customWidth="1"/>
    <col min="7" max="7" width="17.42578125" style="8" customWidth="1"/>
    <col min="8" max="8" width="19.42578125" style="8" customWidth="1"/>
    <col min="9" max="9" width="20.7109375" style="8" customWidth="1"/>
    <col min="10" max="10" width="19" style="8" customWidth="1"/>
    <col min="11" max="11" width="16.5703125" style="8" customWidth="1"/>
    <col min="12" max="12" width="17.28515625" style="8" bestFit="1" customWidth="1"/>
    <col min="13" max="16384" width="9.140625" style="8"/>
  </cols>
  <sheetData>
    <row r="2" spans="1:12" ht="26.25" customHeight="1" x14ac:dyDescent="0.2">
      <c r="B2" s="26" t="s">
        <v>100</v>
      </c>
      <c r="C2" s="27" t="s">
        <v>99</v>
      </c>
      <c r="D2" s="26" t="s">
        <v>101</v>
      </c>
      <c r="E2" s="21" t="s">
        <v>111</v>
      </c>
      <c r="F2" s="28" t="s">
        <v>102</v>
      </c>
      <c r="G2" s="28"/>
      <c r="H2" s="28"/>
      <c r="I2" s="28" t="s">
        <v>106</v>
      </c>
      <c r="J2" s="20" t="s">
        <v>107</v>
      </c>
      <c r="K2" s="20"/>
      <c r="L2" s="20"/>
    </row>
    <row r="3" spans="1:12" s="7" customFormat="1" ht="36" customHeight="1" x14ac:dyDescent="0.2">
      <c r="A3" s="16" t="s">
        <v>0</v>
      </c>
      <c r="B3" s="26"/>
      <c r="C3" s="27"/>
      <c r="D3" s="26"/>
      <c r="E3" s="22"/>
      <c r="F3" s="15" t="s">
        <v>103</v>
      </c>
      <c r="G3" s="10" t="s">
        <v>104</v>
      </c>
      <c r="H3" s="15" t="s">
        <v>105</v>
      </c>
      <c r="I3" s="28"/>
      <c r="J3" s="10" t="s">
        <v>109</v>
      </c>
      <c r="K3" s="10" t="s">
        <v>110</v>
      </c>
      <c r="L3" s="4" t="s">
        <v>108</v>
      </c>
    </row>
    <row r="4" spans="1:12" s="7" customFormat="1" ht="27.75" customHeight="1" x14ac:dyDescent="0.2">
      <c r="A4" s="17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</row>
    <row r="5" spans="1:12" ht="24.75" customHeight="1" x14ac:dyDescent="0.2">
      <c r="B5" s="6" t="s">
        <v>1</v>
      </c>
      <c r="C5" s="5" t="s">
        <v>5</v>
      </c>
      <c r="D5" s="9" t="s">
        <v>114</v>
      </c>
      <c r="E5" s="18" t="s">
        <v>136</v>
      </c>
      <c r="F5" s="12">
        <v>245484483.14526314</v>
      </c>
      <c r="G5" s="12">
        <v>49096896.627007462</v>
      </c>
      <c r="H5" s="12">
        <f>SUM(F5:G5)</f>
        <v>294581379.77227062</v>
      </c>
      <c r="I5" s="24">
        <v>1368912911</v>
      </c>
      <c r="J5" s="12">
        <v>13907085.365292484</v>
      </c>
      <c r="K5" s="12">
        <v>2655857.8813087028</v>
      </c>
      <c r="L5" s="12">
        <f>SUM(J5:K5)</f>
        <v>16562943.246601187</v>
      </c>
    </row>
    <row r="6" spans="1:12" ht="24" customHeight="1" x14ac:dyDescent="0.2">
      <c r="B6" s="6" t="s">
        <v>2</v>
      </c>
      <c r="C6" s="5" t="s">
        <v>6</v>
      </c>
      <c r="D6" s="9" t="s">
        <v>114</v>
      </c>
      <c r="E6" s="18" t="s">
        <v>136</v>
      </c>
      <c r="F6" s="12">
        <v>291138971.17336375</v>
      </c>
      <c r="G6" s="12">
        <v>57949907.098265186</v>
      </c>
      <c r="H6" s="12">
        <f t="shared" ref="H6:H55" si="0">SUM(F6:G6)</f>
        <v>349088878.27162892</v>
      </c>
      <c r="I6" s="25"/>
      <c r="J6" s="12">
        <v>39340465.54148367</v>
      </c>
      <c r="K6" s="12">
        <v>7648723.6416252945</v>
      </c>
      <c r="L6" s="12">
        <f t="shared" ref="L6:L55" si="1">SUM(J6:K6)</f>
        <v>46989189.183108963</v>
      </c>
    </row>
    <row r="7" spans="1:12" ht="39.75" customHeight="1" x14ac:dyDescent="0.2">
      <c r="B7" s="6" t="s">
        <v>3</v>
      </c>
      <c r="C7" s="5" t="s">
        <v>7</v>
      </c>
      <c r="D7" s="9" t="s">
        <v>115</v>
      </c>
      <c r="E7" s="18" t="s">
        <v>136</v>
      </c>
      <c r="F7" s="12">
        <v>164657123.77353859</v>
      </c>
      <c r="G7" s="12">
        <v>29362851.377675973</v>
      </c>
      <c r="H7" s="12">
        <f t="shared" si="0"/>
        <v>194019975.15121457</v>
      </c>
      <c r="I7" s="25"/>
      <c r="J7" s="12">
        <v>5617929.8865443319</v>
      </c>
      <c r="K7" s="12">
        <v>54254.725615211959</v>
      </c>
      <c r="L7" s="12">
        <f t="shared" si="1"/>
        <v>5672184.6121595437</v>
      </c>
    </row>
    <row r="8" spans="1:12" ht="23.25" customHeight="1" x14ac:dyDescent="0.2">
      <c r="B8" s="6" t="s">
        <v>4</v>
      </c>
      <c r="C8" s="5" t="s">
        <v>8</v>
      </c>
      <c r="D8" s="9" t="s">
        <v>114</v>
      </c>
      <c r="E8" s="18" t="s">
        <v>136</v>
      </c>
      <c r="F8" s="12">
        <v>32253461.865295041</v>
      </c>
      <c r="G8" s="12">
        <v>4822942.0143877538</v>
      </c>
      <c r="H8" s="12">
        <f t="shared" si="0"/>
        <v>37076403.879682794</v>
      </c>
      <c r="I8" s="25"/>
      <c r="J8" s="12">
        <v>1518392.7641972974</v>
      </c>
      <c r="K8" s="12">
        <v>256363.36491412853</v>
      </c>
      <c r="L8" s="12">
        <f t="shared" si="1"/>
        <v>1774756.129111426</v>
      </c>
    </row>
    <row r="9" spans="1:12" ht="37.5" customHeight="1" x14ac:dyDescent="0.2">
      <c r="B9" s="6" t="s">
        <v>9</v>
      </c>
      <c r="C9" s="5" t="s">
        <v>10</v>
      </c>
      <c r="D9" s="9" t="s">
        <v>116</v>
      </c>
      <c r="E9" s="18" t="s">
        <v>136</v>
      </c>
      <c r="F9" s="12">
        <v>53451025.907159619</v>
      </c>
      <c r="G9" s="12">
        <v>7951709.5044047795</v>
      </c>
      <c r="H9" s="12">
        <f t="shared" si="0"/>
        <v>61402735.411564395</v>
      </c>
      <c r="I9" s="25"/>
      <c r="J9" s="12">
        <v>10175361.033423152</v>
      </c>
      <c r="K9" s="12">
        <v>0</v>
      </c>
      <c r="L9" s="12">
        <f t="shared" si="1"/>
        <v>10175361.033423152</v>
      </c>
    </row>
    <row r="10" spans="1:12" ht="40.5" customHeight="1" x14ac:dyDescent="0.2">
      <c r="B10" s="6" t="s">
        <v>9</v>
      </c>
      <c r="C10" s="5" t="s">
        <v>15</v>
      </c>
      <c r="D10" s="9" t="s">
        <v>114</v>
      </c>
      <c r="E10" s="18" t="s">
        <v>136</v>
      </c>
      <c r="F10" s="12">
        <v>133933869.50808609</v>
      </c>
      <c r="G10" s="12">
        <v>9785717.5725906659</v>
      </c>
      <c r="H10" s="12">
        <f t="shared" si="0"/>
        <v>143719587.08067676</v>
      </c>
      <c r="I10" s="25"/>
      <c r="J10" s="12">
        <v>22533845.078559998</v>
      </c>
      <c r="K10" s="12">
        <v>967328.94474468636</v>
      </c>
      <c r="L10" s="12">
        <f t="shared" si="1"/>
        <v>23501174.023304686</v>
      </c>
    </row>
    <row r="11" spans="1:12" ht="30.75" customHeight="1" x14ac:dyDescent="0.2">
      <c r="B11" s="6" t="s">
        <v>11</v>
      </c>
      <c r="C11" s="5" t="s">
        <v>12</v>
      </c>
      <c r="D11" s="9" t="s">
        <v>117</v>
      </c>
      <c r="E11" s="18" t="s">
        <v>136</v>
      </c>
      <c r="F11" s="12">
        <v>23902191.376551133</v>
      </c>
      <c r="G11" s="12">
        <v>2900483.7588133942</v>
      </c>
      <c r="H11" s="12">
        <f t="shared" si="0"/>
        <v>26802675.135364525</v>
      </c>
      <c r="I11" s="25"/>
      <c r="J11" s="12">
        <v>1073611.2954602395</v>
      </c>
      <c r="K11" s="12">
        <v>104661.51454881049</v>
      </c>
      <c r="L11" s="12">
        <f t="shared" si="1"/>
        <v>1178272.81000905</v>
      </c>
    </row>
    <row r="12" spans="1:12" ht="46.5" customHeight="1" x14ac:dyDescent="0.2">
      <c r="B12" s="6" t="s">
        <v>13</v>
      </c>
      <c r="C12" s="5" t="s">
        <v>16</v>
      </c>
      <c r="D12" s="9" t="s">
        <v>116</v>
      </c>
      <c r="E12" s="18" t="s">
        <v>136</v>
      </c>
      <c r="F12" s="12">
        <v>110694692.2789813</v>
      </c>
      <c r="G12" s="12">
        <v>79250.241585413867</v>
      </c>
      <c r="H12" s="12">
        <f t="shared" si="0"/>
        <v>110773942.52056672</v>
      </c>
      <c r="I12" s="25"/>
      <c r="J12" s="12">
        <v>2012156.0462821412</v>
      </c>
      <c r="K12" s="12">
        <v>0</v>
      </c>
      <c r="L12" s="12">
        <f t="shared" si="1"/>
        <v>2012156.0462821412</v>
      </c>
    </row>
    <row r="13" spans="1:12" ht="23.25" customHeight="1" x14ac:dyDescent="0.2">
      <c r="B13" s="6" t="s">
        <v>14</v>
      </c>
      <c r="C13" s="5" t="s">
        <v>17</v>
      </c>
      <c r="D13" s="9" t="s">
        <v>116</v>
      </c>
      <c r="E13" s="18" t="s">
        <v>136</v>
      </c>
      <c r="F13" s="12">
        <v>690015952.30669332</v>
      </c>
      <c r="G13" s="12">
        <v>129356.84594264328</v>
      </c>
      <c r="H13" s="12">
        <f t="shared" si="0"/>
        <v>690145309.15263593</v>
      </c>
      <c r="I13" s="25"/>
      <c r="J13" s="12">
        <v>227797396.02623951</v>
      </c>
      <c r="K13" s="12">
        <v>0</v>
      </c>
      <c r="L13" s="12">
        <f t="shared" si="1"/>
        <v>227797396.02623951</v>
      </c>
    </row>
    <row r="14" spans="1:12" ht="26.25" customHeight="1" x14ac:dyDescent="0.2">
      <c r="B14" s="6" t="s">
        <v>18</v>
      </c>
      <c r="C14" s="10" t="s">
        <v>19</v>
      </c>
      <c r="D14" s="9" t="s">
        <v>118</v>
      </c>
      <c r="E14" s="18" t="s">
        <v>136</v>
      </c>
      <c r="F14" s="12">
        <v>608183292.51519811</v>
      </c>
      <c r="G14" s="12">
        <v>120780696.17502543</v>
      </c>
      <c r="H14" s="12">
        <f t="shared" si="0"/>
        <v>728963988.69022357</v>
      </c>
      <c r="I14" s="25"/>
      <c r="J14" s="12">
        <v>315128.37005261198</v>
      </c>
      <c r="K14" s="12">
        <v>119.89794614051324</v>
      </c>
      <c r="L14" s="12">
        <f t="shared" si="1"/>
        <v>315248.26799875248</v>
      </c>
    </row>
    <row r="15" spans="1:12" ht="26.25" customHeight="1" x14ac:dyDescent="0.2">
      <c r="B15" s="6" t="s">
        <v>18</v>
      </c>
      <c r="C15" s="10" t="s">
        <v>20</v>
      </c>
      <c r="D15" s="9" t="s">
        <v>118</v>
      </c>
      <c r="E15" s="18" t="s">
        <v>136</v>
      </c>
      <c r="F15" s="12">
        <v>272342807.4014613</v>
      </c>
      <c r="G15" s="12">
        <v>39109353.06238272</v>
      </c>
      <c r="H15" s="12">
        <f t="shared" si="0"/>
        <v>311452160.463844</v>
      </c>
      <c r="I15" s="25"/>
      <c r="J15" s="12">
        <v>2737740.9744200669</v>
      </c>
      <c r="K15" s="12">
        <v>480544.28554628987</v>
      </c>
      <c r="L15" s="12">
        <f t="shared" si="1"/>
        <v>3218285.2599663567</v>
      </c>
    </row>
    <row r="16" spans="1:12" ht="28.5" customHeight="1" x14ac:dyDescent="0.2">
      <c r="B16" s="6" t="s">
        <v>21</v>
      </c>
      <c r="C16" s="5" t="s">
        <v>22</v>
      </c>
      <c r="D16" s="9" t="s">
        <v>122</v>
      </c>
      <c r="E16" s="18" t="s">
        <v>136</v>
      </c>
      <c r="F16" s="12">
        <v>71579180.347985268</v>
      </c>
      <c r="G16" s="12">
        <v>5112918.8119621854</v>
      </c>
      <c r="H16" s="12">
        <f t="shared" si="0"/>
        <v>76692099.159947455</v>
      </c>
      <c r="I16" s="25"/>
      <c r="J16" s="12">
        <v>0</v>
      </c>
      <c r="K16" s="12">
        <v>0</v>
      </c>
      <c r="L16" s="12">
        <f t="shared" si="1"/>
        <v>0</v>
      </c>
    </row>
    <row r="17" spans="2:12" ht="27" customHeight="1" x14ac:dyDescent="0.2">
      <c r="B17" s="6" t="s">
        <v>23</v>
      </c>
      <c r="C17" s="5" t="s">
        <v>24</v>
      </c>
      <c r="D17" s="9" t="s">
        <v>122</v>
      </c>
      <c r="E17" s="18" t="s">
        <v>136</v>
      </c>
      <c r="F17" s="12">
        <v>76324294.033735037</v>
      </c>
      <c r="G17" s="12">
        <v>15264859.420297265</v>
      </c>
      <c r="H17" s="12">
        <f t="shared" si="0"/>
        <v>91589153.454032302</v>
      </c>
      <c r="I17" s="25"/>
      <c r="J17" s="12">
        <v>0</v>
      </c>
      <c r="K17" s="12">
        <v>0</v>
      </c>
      <c r="L17" s="12">
        <f t="shared" si="1"/>
        <v>0</v>
      </c>
    </row>
    <row r="18" spans="2:12" ht="29.25" customHeight="1" x14ac:dyDescent="0.2">
      <c r="B18" s="6" t="s">
        <v>25</v>
      </c>
      <c r="C18" s="5" t="s">
        <v>26</v>
      </c>
      <c r="D18" s="9" t="s">
        <v>122</v>
      </c>
      <c r="E18" s="18" t="s">
        <v>136</v>
      </c>
      <c r="F18" s="12">
        <v>189177996.04260084</v>
      </c>
      <c r="G18" s="12">
        <v>0</v>
      </c>
      <c r="H18" s="12">
        <f>SUM(F18:G18)</f>
        <v>189177996.04260084</v>
      </c>
      <c r="I18" s="25"/>
      <c r="J18" s="12">
        <v>15450853.673376521</v>
      </c>
      <c r="K18" s="12">
        <v>0</v>
      </c>
      <c r="L18" s="12">
        <f>SUM(J18:K18)</f>
        <v>15450853.673376521</v>
      </c>
    </row>
    <row r="19" spans="2:12" ht="39.75" customHeight="1" x14ac:dyDescent="0.2">
      <c r="B19" s="6" t="s">
        <v>27</v>
      </c>
      <c r="C19" s="5" t="s">
        <v>28</v>
      </c>
      <c r="D19" s="9" t="s">
        <v>122</v>
      </c>
      <c r="E19" s="18" t="s">
        <v>136</v>
      </c>
      <c r="F19" s="12">
        <v>342000071.58086336</v>
      </c>
      <c r="G19" s="12">
        <v>0</v>
      </c>
      <c r="H19" s="12">
        <f t="shared" si="0"/>
        <v>342000071.58086336</v>
      </c>
      <c r="I19" s="25"/>
      <c r="J19" s="12">
        <v>1023910.7949054877</v>
      </c>
      <c r="K19" s="12">
        <v>0</v>
      </c>
      <c r="L19" s="12">
        <f t="shared" si="1"/>
        <v>1023910.7949054877</v>
      </c>
    </row>
    <row r="20" spans="2:12" ht="38.25" customHeight="1" x14ac:dyDescent="0.2">
      <c r="B20" s="6" t="s">
        <v>29</v>
      </c>
      <c r="C20" s="5" t="s">
        <v>30</v>
      </c>
      <c r="D20" s="9" t="s">
        <v>122</v>
      </c>
      <c r="E20" s="18" t="s">
        <v>136</v>
      </c>
      <c r="F20" s="12">
        <v>175400000</v>
      </c>
      <c r="G20" s="12">
        <v>0</v>
      </c>
      <c r="H20" s="12">
        <f>SUM(F20:G20)</f>
        <v>175400000</v>
      </c>
      <c r="I20" s="25"/>
      <c r="J20" s="12">
        <v>900000</v>
      </c>
      <c r="K20" s="12">
        <v>0</v>
      </c>
      <c r="L20" s="12">
        <f>SUM(J20:K20)</f>
        <v>900000</v>
      </c>
    </row>
    <row r="21" spans="2:12" ht="36.75" customHeight="1" x14ac:dyDescent="0.2">
      <c r="B21" s="6" t="s">
        <v>31</v>
      </c>
      <c r="C21" s="5" t="s">
        <v>32</v>
      </c>
      <c r="D21" s="9" t="s">
        <v>122</v>
      </c>
      <c r="E21" s="18" t="s">
        <v>136</v>
      </c>
      <c r="F21" s="12">
        <v>799054836.05425835</v>
      </c>
      <c r="G21" s="12">
        <v>0</v>
      </c>
      <c r="H21" s="12">
        <f t="shared" si="0"/>
        <v>799054836.05425835</v>
      </c>
      <c r="I21" s="25"/>
      <c r="J21" s="12">
        <v>1059799.9979548324</v>
      </c>
      <c r="K21" s="12">
        <v>0</v>
      </c>
      <c r="L21" s="12">
        <f t="shared" si="1"/>
        <v>1059799.9979548324</v>
      </c>
    </row>
    <row r="22" spans="2:12" ht="33.75" customHeight="1" x14ac:dyDescent="0.2">
      <c r="B22" s="6" t="s">
        <v>33</v>
      </c>
      <c r="C22" s="5" t="s">
        <v>34</v>
      </c>
      <c r="D22" s="9" t="s">
        <v>137</v>
      </c>
      <c r="E22" s="18" t="s">
        <v>136</v>
      </c>
      <c r="F22" s="12">
        <v>221282486.20790151</v>
      </c>
      <c r="G22" s="12">
        <v>44256497.2415803</v>
      </c>
      <c r="H22" s="12">
        <f t="shared" si="0"/>
        <v>265538983.44948182</v>
      </c>
      <c r="I22" s="25"/>
      <c r="J22" s="12">
        <v>499818.66010849614</v>
      </c>
      <c r="K22" s="12">
        <v>0</v>
      </c>
      <c r="L22" s="12">
        <f t="shared" si="1"/>
        <v>499818.66010849614</v>
      </c>
    </row>
    <row r="23" spans="2:12" ht="27.75" customHeight="1" x14ac:dyDescent="0.2">
      <c r="B23" s="6" t="s">
        <v>35</v>
      </c>
      <c r="C23" s="5" t="s">
        <v>36</v>
      </c>
      <c r="D23" s="9" t="s">
        <v>137</v>
      </c>
      <c r="E23" s="18" t="s">
        <v>136</v>
      </c>
      <c r="F23" s="12">
        <v>10199938.133682376</v>
      </c>
      <c r="G23" s="12">
        <v>2006858.4692943662</v>
      </c>
      <c r="H23" s="12">
        <f t="shared" si="0"/>
        <v>12206796.602976741</v>
      </c>
      <c r="I23" s="25"/>
      <c r="J23" s="12">
        <v>3005403.5371172344</v>
      </c>
      <c r="K23" s="12">
        <v>601080.70742344682</v>
      </c>
      <c r="L23" s="12">
        <f t="shared" si="1"/>
        <v>3606484.2445406811</v>
      </c>
    </row>
    <row r="24" spans="2:12" ht="35.25" customHeight="1" x14ac:dyDescent="0.2">
      <c r="B24" s="6" t="s">
        <v>37</v>
      </c>
      <c r="C24" s="5" t="s">
        <v>38</v>
      </c>
      <c r="D24" s="9" t="s">
        <v>132</v>
      </c>
      <c r="E24" s="18" t="s">
        <v>136</v>
      </c>
      <c r="F24" s="12">
        <v>69346125.685770243</v>
      </c>
      <c r="G24" s="12">
        <v>13909617.19576855</v>
      </c>
      <c r="H24" s="12">
        <f t="shared" si="0"/>
        <v>83255742.881538793</v>
      </c>
      <c r="I24" s="25"/>
      <c r="J24" s="12">
        <v>0</v>
      </c>
      <c r="K24" s="12">
        <v>0</v>
      </c>
      <c r="L24" s="12">
        <f t="shared" si="1"/>
        <v>0</v>
      </c>
    </row>
    <row r="25" spans="2:12" ht="33" customHeight="1" x14ac:dyDescent="0.2">
      <c r="B25" s="6" t="s">
        <v>37</v>
      </c>
      <c r="C25" s="5" t="s">
        <v>38</v>
      </c>
      <c r="D25" s="9" t="s">
        <v>119</v>
      </c>
      <c r="E25" s="18" t="s">
        <v>136</v>
      </c>
      <c r="F25" s="12">
        <v>200243482.73111671</v>
      </c>
      <c r="G25" s="12">
        <v>40008304.489654012</v>
      </c>
      <c r="H25" s="12">
        <f t="shared" si="0"/>
        <v>240251787.22077072</v>
      </c>
      <c r="I25" s="25"/>
      <c r="J25" s="12">
        <v>0</v>
      </c>
      <c r="K25" s="12">
        <v>0</v>
      </c>
      <c r="L25" s="12">
        <f t="shared" si="1"/>
        <v>0</v>
      </c>
    </row>
    <row r="26" spans="2:12" ht="39.75" customHeight="1" x14ac:dyDescent="0.2">
      <c r="B26" s="6" t="s">
        <v>39</v>
      </c>
      <c r="C26" s="5" t="s">
        <v>40</v>
      </c>
      <c r="D26" s="9" t="s">
        <v>120</v>
      </c>
      <c r="E26" s="18" t="s">
        <v>136</v>
      </c>
      <c r="F26" s="12">
        <v>63655861.705771975</v>
      </c>
      <c r="G26" s="12">
        <v>12731172.341154395</v>
      </c>
      <c r="H26" s="12">
        <f t="shared" si="0"/>
        <v>76387034.046926364</v>
      </c>
      <c r="I26" s="25"/>
      <c r="J26" s="12">
        <v>33970022.619552828</v>
      </c>
      <c r="K26" s="12">
        <v>6794004.5249331482</v>
      </c>
      <c r="L26" s="12">
        <f t="shared" si="1"/>
        <v>40764027.14448598</v>
      </c>
    </row>
    <row r="27" spans="2:12" ht="30" customHeight="1" x14ac:dyDescent="0.2">
      <c r="B27" s="6" t="s">
        <v>41</v>
      </c>
      <c r="C27" s="5" t="s">
        <v>42</v>
      </c>
      <c r="D27" s="9" t="s">
        <v>119</v>
      </c>
      <c r="E27" s="18" t="s">
        <v>136</v>
      </c>
      <c r="F27" s="12">
        <v>340469263.68856192</v>
      </c>
      <c r="G27" s="12">
        <v>394154911.21416485</v>
      </c>
      <c r="H27" s="12">
        <f t="shared" si="0"/>
        <v>734624174.90272677</v>
      </c>
      <c r="I27" s="25"/>
      <c r="J27" s="12">
        <v>57172416.539269775</v>
      </c>
      <c r="K27" s="12">
        <v>48382248.211756647</v>
      </c>
      <c r="L27" s="12">
        <f t="shared" si="1"/>
        <v>105554664.75102642</v>
      </c>
    </row>
    <row r="28" spans="2:12" ht="30" customHeight="1" x14ac:dyDescent="0.2">
      <c r="B28" s="6" t="s">
        <v>43</v>
      </c>
      <c r="C28" s="5" t="s">
        <v>44</v>
      </c>
      <c r="D28" s="9" t="s">
        <v>119</v>
      </c>
      <c r="E28" s="18" t="s">
        <v>136</v>
      </c>
      <c r="F28" s="12">
        <v>32211388.515361764</v>
      </c>
      <c r="G28" s="12">
        <v>0</v>
      </c>
      <c r="H28" s="12">
        <f t="shared" si="0"/>
        <v>32211388.515361764</v>
      </c>
      <c r="I28" s="25"/>
      <c r="J28" s="12">
        <v>0</v>
      </c>
      <c r="K28" s="12">
        <v>0</v>
      </c>
      <c r="L28" s="12">
        <f t="shared" si="1"/>
        <v>0</v>
      </c>
    </row>
    <row r="29" spans="2:12" ht="26.25" customHeight="1" x14ac:dyDescent="0.2">
      <c r="B29" s="6" t="s">
        <v>45</v>
      </c>
      <c r="C29" s="5" t="s">
        <v>46</v>
      </c>
      <c r="D29" s="9" t="s">
        <v>131</v>
      </c>
      <c r="E29" s="18" t="s">
        <v>136</v>
      </c>
      <c r="F29" s="12">
        <v>5112918.8119621854</v>
      </c>
      <c r="G29" s="12">
        <v>1022583.762392437</v>
      </c>
      <c r="H29" s="12">
        <f t="shared" si="0"/>
        <v>6135502.5743546225</v>
      </c>
      <c r="I29" s="25"/>
      <c r="J29" s="12">
        <v>894760.79209338233</v>
      </c>
      <c r="K29" s="12">
        <v>383402.9593574084</v>
      </c>
      <c r="L29" s="12">
        <f t="shared" si="1"/>
        <v>1278163.7514507908</v>
      </c>
    </row>
    <row r="30" spans="2:12" ht="26.25" customHeight="1" x14ac:dyDescent="0.2">
      <c r="B30" s="6" t="s">
        <v>47</v>
      </c>
      <c r="C30" s="5" t="s">
        <v>49</v>
      </c>
      <c r="D30" s="9" t="s">
        <v>123</v>
      </c>
      <c r="E30" s="18" t="s">
        <v>136</v>
      </c>
      <c r="F30" s="12">
        <v>111188301.83604914</v>
      </c>
      <c r="G30" s="12">
        <v>0</v>
      </c>
      <c r="H30" s="12">
        <f t="shared" si="0"/>
        <v>111188301.83604914</v>
      </c>
      <c r="I30" s="25"/>
      <c r="J30" s="12">
        <v>61038785.405684546</v>
      </c>
      <c r="K30" s="12">
        <v>0</v>
      </c>
      <c r="L30" s="12">
        <f t="shared" si="1"/>
        <v>61038785.405684546</v>
      </c>
    </row>
    <row r="31" spans="2:12" ht="30.75" customHeight="1" x14ac:dyDescent="0.2">
      <c r="B31" s="6" t="s">
        <v>48</v>
      </c>
      <c r="C31" s="5" t="s">
        <v>50</v>
      </c>
      <c r="D31" s="9" t="s">
        <v>118</v>
      </c>
      <c r="E31" s="18" t="s">
        <v>136</v>
      </c>
      <c r="F31" s="12">
        <v>49574571.05678919</v>
      </c>
      <c r="G31" s="12">
        <v>1802852.7019219461</v>
      </c>
      <c r="H31" s="12">
        <f t="shared" si="0"/>
        <v>51377423.758711137</v>
      </c>
      <c r="I31" s="25"/>
      <c r="J31" s="12">
        <v>4377840.5024976609</v>
      </c>
      <c r="K31" s="12">
        <v>14704.350582617099</v>
      </c>
      <c r="L31" s="12">
        <f t="shared" si="1"/>
        <v>4392544.8530802783</v>
      </c>
    </row>
    <row r="32" spans="2:12" ht="39.75" customHeight="1" x14ac:dyDescent="0.2">
      <c r="B32" s="6" t="s">
        <v>51</v>
      </c>
      <c r="C32" s="5" t="s">
        <v>52</v>
      </c>
      <c r="D32" s="11" t="s">
        <v>118</v>
      </c>
      <c r="E32" s="18" t="s">
        <v>136</v>
      </c>
      <c r="F32" s="12">
        <v>153387564.35886556</v>
      </c>
      <c r="G32" s="12">
        <v>0</v>
      </c>
      <c r="H32" s="12">
        <f t="shared" si="0"/>
        <v>153387564.35886556</v>
      </c>
      <c r="I32" s="25"/>
      <c r="J32" s="12">
        <v>0</v>
      </c>
      <c r="K32" s="12">
        <v>0</v>
      </c>
      <c r="L32" s="12">
        <f t="shared" si="1"/>
        <v>0</v>
      </c>
    </row>
    <row r="33" spans="2:12" ht="36.75" customHeight="1" x14ac:dyDescent="0.2">
      <c r="B33" s="6" t="s">
        <v>53</v>
      </c>
      <c r="C33" s="5" t="s">
        <v>54</v>
      </c>
      <c r="D33" s="9" t="s">
        <v>128</v>
      </c>
      <c r="E33" s="18" t="s">
        <v>136</v>
      </c>
      <c r="F33" s="12">
        <v>9874324.4556019697</v>
      </c>
      <c r="G33" s="12">
        <v>2322543.3703338224</v>
      </c>
      <c r="H33" s="12">
        <f t="shared" si="0"/>
        <v>12196867.825935792</v>
      </c>
      <c r="I33" s="25"/>
      <c r="J33" s="12">
        <v>6193588.0572442394</v>
      </c>
      <c r="K33" s="12">
        <v>1747351.5949750233</v>
      </c>
      <c r="L33" s="12">
        <f t="shared" si="1"/>
        <v>7940939.6522192629</v>
      </c>
    </row>
    <row r="34" spans="2:12" ht="36" customHeight="1" x14ac:dyDescent="0.2">
      <c r="B34" s="6" t="s">
        <v>55</v>
      </c>
      <c r="C34" s="5" t="s">
        <v>56</v>
      </c>
      <c r="D34" s="9" t="s">
        <v>126</v>
      </c>
      <c r="E34" s="18" t="s">
        <v>136</v>
      </c>
      <c r="F34" s="12">
        <v>3642528.5786596993</v>
      </c>
      <c r="G34" s="12">
        <v>728505.71368677239</v>
      </c>
      <c r="H34" s="12">
        <f t="shared" si="0"/>
        <v>4371034.2923464719</v>
      </c>
      <c r="I34" s="25"/>
      <c r="J34" s="12">
        <v>90071.350782020934</v>
      </c>
      <c r="K34" s="12">
        <v>18014.270156404185</v>
      </c>
      <c r="L34" s="12">
        <f t="shared" si="1"/>
        <v>108085.62093842513</v>
      </c>
    </row>
    <row r="35" spans="2:12" ht="35.25" customHeight="1" x14ac:dyDescent="0.2">
      <c r="B35" s="6" t="s">
        <v>57</v>
      </c>
      <c r="C35" s="5" t="s">
        <v>58</v>
      </c>
      <c r="D35" s="11" t="s">
        <v>133</v>
      </c>
      <c r="E35" s="18" t="s">
        <v>136</v>
      </c>
      <c r="F35" s="12">
        <v>14713730.871292494</v>
      </c>
      <c r="G35" s="12">
        <v>2909000.9100995488</v>
      </c>
      <c r="H35" s="12">
        <f t="shared" si="0"/>
        <v>17622731.781392042</v>
      </c>
      <c r="I35" s="25"/>
      <c r="J35" s="12">
        <v>12504605.579217007</v>
      </c>
      <c r="K35" s="12">
        <v>2503272.5185726779</v>
      </c>
      <c r="L35" s="12">
        <f t="shared" si="1"/>
        <v>15007878.097789686</v>
      </c>
    </row>
    <row r="36" spans="2:12" ht="33.75" customHeight="1" x14ac:dyDescent="0.2">
      <c r="B36" s="6" t="s">
        <v>59</v>
      </c>
      <c r="C36" s="5" t="s">
        <v>60</v>
      </c>
      <c r="D36" s="9" t="s">
        <v>120</v>
      </c>
      <c r="E36" s="18" t="s">
        <v>136</v>
      </c>
      <c r="F36" s="12">
        <v>41008958.810326047</v>
      </c>
      <c r="G36" s="12">
        <v>8157364.6584825879</v>
      </c>
      <c r="H36" s="12">
        <f t="shared" si="0"/>
        <v>49166323.468808636</v>
      </c>
      <c r="I36" s="25"/>
      <c r="J36" s="12">
        <v>18649235.362991672</v>
      </c>
      <c r="K36" s="12">
        <v>3729846.586871047</v>
      </c>
      <c r="L36" s="12">
        <f t="shared" si="1"/>
        <v>22379081.949862719</v>
      </c>
    </row>
    <row r="37" spans="2:12" ht="38.25" customHeight="1" x14ac:dyDescent="0.2">
      <c r="B37" s="6" t="s">
        <v>61</v>
      </c>
      <c r="C37" s="5" t="s">
        <v>62</v>
      </c>
      <c r="D37" s="9" t="s">
        <v>128</v>
      </c>
      <c r="E37" s="18" t="s">
        <v>136</v>
      </c>
      <c r="F37" s="12">
        <v>826069.23914655158</v>
      </c>
      <c r="G37" s="12">
        <v>165213.84782931034</v>
      </c>
      <c r="H37" s="12">
        <f t="shared" si="0"/>
        <v>991283.08697586192</v>
      </c>
      <c r="I37" s="25"/>
      <c r="J37" s="12">
        <v>37289.135558816466</v>
      </c>
      <c r="K37" s="12">
        <v>1879.7646012178973</v>
      </c>
      <c r="L37" s="12">
        <f t="shared" si="1"/>
        <v>39168.900160034362</v>
      </c>
    </row>
    <row r="38" spans="2:12" ht="32.25" customHeight="1" x14ac:dyDescent="0.2">
      <c r="B38" s="6" t="s">
        <v>63</v>
      </c>
      <c r="C38" s="5" t="s">
        <v>64</v>
      </c>
      <c r="D38" s="11" t="s">
        <v>118</v>
      </c>
      <c r="E38" s="18" t="s">
        <v>136</v>
      </c>
      <c r="F38" s="12">
        <v>3982963.754518542</v>
      </c>
      <c r="G38" s="12">
        <v>796592.75090370839</v>
      </c>
      <c r="H38" s="12">
        <f t="shared" si="0"/>
        <v>4779556.5054222504</v>
      </c>
      <c r="I38" s="25"/>
      <c r="J38" s="12">
        <v>306468.35358901339</v>
      </c>
      <c r="K38" s="12">
        <v>61293.67071780267</v>
      </c>
      <c r="L38" s="12">
        <f t="shared" si="1"/>
        <v>367762.02430681605</v>
      </c>
    </row>
    <row r="39" spans="2:12" ht="49.5" customHeight="1" x14ac:dyDescent="0.2">
      <c r="B39" s="6" t="s">
        <v>65</v>
      </c>
      <c r="C39" s="5" t="s">
        <v>66</v>
      </c>
      <c r="D39" s="11" t="s">
        <v>118</v>
      </c>
      <c r="E39" s="18" t="s">
        <v>136</v>
      </c>
      <c r="F39" s="12">
        <v>1496551.3362613316</v>
      </c>
      <c r="G39" s="12">
        <v>299105.7504997878</v>
      </c>
      <c r="H39" s="12">
        <f t="shared" si="0"/>
        <v>1795657.0867611193</v>
      </c>
      <c r="I39" s="25"/>
      <c r="J39" s="12">
        <v>7661.1975478441382</v>
      </c>
      <c r="K39" s="12">
        <v>1532.2395095688278</v>
      </c>
      <c r="L39" s="12">
        <f t="shared" si="1"/>
        <v>9193.4370574129662</v>
      </c>
    </row>
    <row r="40" spans="2:12" ht="45" customHeight="1" x14ac:dyDescent="0.2">
      <c r="B40" s="6" t="s">
        <v>67</v>
      </c>
      <c r="C40" s="5" t="s">
        <v>68</v>
      </c>
      <c r="D40" s="9" t="s">
        <v>129</v>
      </c>
      <c r="E40" s="18" t="s">
        <v>136</v>
      </c>
      <c r="F40" s="12">
        <v>56558720.338679746</v>
      </c>
      <c r="G40" s="12">
        <v>11311744.067735948</v>
      </c>
      <c r="H40" s="12">
        <f t="shared" si="0"/>
        <v>67870464.406415701</v>
      </c>
      <c r="I40" s="25"/>
      <c r="J40" s="12">
        <v>0</v>
      </c>
      <c r="K40" s="12">
        <v>0</v>
      </c>
      <c r="L40" s="12">
        <f t="shared" si="1"/>
        <v>0</v>
      </c>
    </row>
    <row r="41" spans="2:12" ht="27" customHeight="1" x14ac:dyDescent="0.2">
      <c r="B41" s="6" t="s">
        <v>69</v>
      </c>
      <c r="C41" s="5" t="s">
        <v>70</v>
      </c>
      <c r="D41" s="9" t="s">
        <v>130</v>
      </c>
      <c r="E41" s="18" t="s">
        <v>136</v>
      </c>
      <c r="F41" s="12">
        <v>733120.97677200986</v>
      </c>
      <c r="G41" s="12">
        <v>138324.90553882494</v>
      </c>
      <c r="H41" s="12">
        <f t="shared" si="0"/>
        <v>871445.88231083483</v>
      </c>
      <c r="I41" s="25"/>
      <c r="J41" s="12">
        <v>134082.46115459932</v>
      </c>
      <c r="K41" s="12">
        <v>25578.910232484421</v>
      </c>
      <c r="L41" s="12">
        <f t="shared" si="1"/>
        <v>159661.37138708375</v>
      </c>
    </row>
    <row r="42" spans="2:12" ht="54.75" customHeight="1" x14ac:dyDescent="0.2">
      <c r="B42" s="6" t="s">
        <v>71</v>
      </c>
      <c r="C42" s="5" t="s">
        <v>72</v>
      </c>
      <c r="D42" s="11" t="s">
        <v>125</v>
      </c>
      <c r="E42" s="18" t="s">
        <v>136</v>
      </c>
      <c r="F42" s="12">
        <v>6333280.1010312764</v>
      </c>
      <c r="G42" s="12">
        <v>716063.76832342276</v>
      </c>
      <c r="H42" s="12">
        <f t="shared" si="0"/>
        <v>7049343.8693546988</v>
      </c>
      <c r="I42" s="25"/>
      <c r="J42" s="12">
        <v>1239360.1642269522</v>
      </c>
      <c r="K42" s="12">
        <v>164726.68892490657</v>
      </c>
      <c r="L42" s="12">
        <f t="shared" si="1"/>
        <v>1404086.8531518588</v>
      </c>
    </row>
    <row r="43" spans="2:12" ht="28.5" customHeight="1" x14ac:dyDescent="0.2">
      <c r="B43" s="6" t="s">
        <v>73</v>
      </c>
      <c r="C43" s="5" t="s">
        <v>74</v>
      </c>
      <c r="D43" s="9" t="s">
        <v>115</v>
      </c>
      <c r="E43" s="18" t="s">
        <v>136</v>
      </c>
      <c r="F43" s="12">
        <v>328876612.48677033</v>
      </c>
      <c r="G43" s="12">
        <v>56126174.053982198</v>
      </c>
      <c r="H43" s="12">
        <f t="shared" si="0"/>
        <v>385002786.54075253</v>
      </c>
      <c r="I43" s="25"/>
      <c r="J43" s="12">
        <v>11269069.080646068</v>
      </c>
      <c r="K43" s="12">
        <v>156161.11318468375</v>
      </c>
      <c r="L43" s="12">
        <f t="shared" si="1"/>
        <v>11425230.193830751</v>
      </c>
    </row>
    <row r="44" spans="2:12" ht="29.25" customHeight="1" x14ac:dyDescent="0.2">
      <c r="B44" s="6" t="s">
        <v>75</v>
      </c>
      <c r="C44" s="5" t="s">
        <v>76</v>
      </c>
      <c r="D44" s="9" t="s">
        <v>115</v>
      </c>
      <c r="E44" s="18" t="s">
        <v>136</v>
      </c>
      <c r="F44" s="12">
        <v>10225748.025135109</v>
      </c>
      <c r="G44" s="12">
        <v>2045257.1286870537</v>
      </c>
      <c r="H44" s="12">
        <f t="shared" si="0"/>
        <v>12271005.153822163</v>
      </c>
      <c r="I44" s="25"/>
      <c r="J44" s="12">
        <v>94089.501643803407</v>
      </c>
      <c r="K44" s="12">
        <v>18823.69122060711</v>
      </c>
      <c r="L44" s="12">
        <f t="shared" si="1"/>
        <v>112913.19286441052</v>
      </c>
    </row>
    <row r="45" spans="2:12" ht="30" customHeight="1" x14ac:dyDescent="0.2">
      <c r="B45" s="6" t="s">
        <v>77</v>
      </c>
      <c r="C45" s="5" t="s">
        <v>78</v>
      </c>
      <c r="D45" s="9" t="s">
        <v>115</v>
      </c>
      <c r="E45" s="18" t="s">
        <v>136</v>
      </c>
      <c r="F45" s="12">
        <v>12319486.673177117</v>
      </c>
      <c r="G45" s="12">
        <v>1311424.2955676108</v>
      </c>
      <c r="H45" s="12">
        <f t="shared" si="0"/>
        <v>13630910.968744729</v>
      </c>
      <c r="I45" s="25"/>
      <c r="J45" s="12">
        <v>2431711.3655072274</v>
      </c>
      <c r="K45" s="12">
        <v>75731.060470490789</v>
      </c>
      <c r="L45" s="12">
        <f t="shared" si="1"/>
        <v>2507442.4259777181</v>
      </c>
    </row>
    <row r="46" spans="2:12" ht="30" customHeight="1" x14ac:dyDescent="0.2">
      <c r="B46" s="6" t="s">
        <v>79</v>
      </c>
      <c r="C46" s="5" t="s">
        <v>80</v>
      </c>
      <c r="D46" s="9" t="s">
        <v>135</v>
      </c>
      <c r="E46" s="18" t="s">
        <v>136</v>
      </c>
      <c r="F46" s="12">
        <v>4170269.5479668481</v>
      </c>
      <c r="G46" s="12">
        <v>834053.91061595327</v>
      </c>
      <c r="H46" s="12">
        <f t="shared" si="0"/>
        <v>5004323.4585828017</v>
      </c>
      <c r="I46" s="25"/>
      <c r="J46" s="12">
        <v>1885186.6164237179</v>
      </c>
      <c r="K46" s="12">
        <v>357946.51375630806</v>
      </c>
      <c r="L46" s="12">
        <f t="shared" si="1"/>
        <v>2243133.1301800259</v>
      </c>
    </row>
    <row r="47" spans="2:12" ht="30.75" customHeight="1" x14ac:dyDescent="0.2">
      <c r="B47" s="6" t="s">
        <v>81</v>
      </c>
      <c r="C47" s="5" t="s">
        <v>82</v>
      </c>
      <c r="D47" s="9" t="s">
        <v>124</v>
      </c>
      <c r="E47" s="18" t="s">
        <v>136</v>
      </c>
      <c r="F47" s="12">
        <v>13611612.461205728</v>
      </c>
      <c r="G47" s="12">
        <v>2722117.9754886674</v>
      </c>
      <c r="H47" s="12">
        <f t="shared" si="0"/>
        <v>16333730.436694395</v>
      </c>
      <c r="I47" s="25"/>
      <c r="J47" s="12">
        <v>1514727.6910569936</v>
      </c>
      <c r="K47" s="12">
        <v>299300.04141464236</v>
      </c>
      <c r="L47" s="12">
        <f t="shared" si="1"/>
        <v>1814027.732471636</v>
      </c>
    </row>
    <row r="48" spans="2:12" ht="32.25" customHeight="1" x14ac:dyDescent="0.2">
      <c r="B48" s="6" t="s">
        <v>83</v>
      </c>
      <c r="C48" s="5" t="s">
        <v>84</v>
      </c>
      <c r="D48" s="9" t="s">
        <v>134</v>
      </c>
      <c r="E48" s="18" t="s">
        <v>136</v>
      </c>
      <c r="F48" s="12">
        <v>40746383.888170242</v>
      </c>
      <c r="G48" s="12">
        <v>98647.63297423601</v>
      </c>
      <c r="H48" s="12">
        <f t="shared" si="0"/>
        <v>40845031.52114448</v>
      </c>
      <c r="I48" s="25"/>
      <c r="J48" s="12">
        <v>136116.29333837811</v>
      </c>
      <c r="K48" s="12">
        <v>0</v>
      </c>
      <c r="L48" s="12">
        <f t="shared" si="1"/>
        <v>136116.29333837811</v>
      </c>
    </row>
    <row r="49" spans="2:12" ht="27" customHeight="1" x14ac:dyDescent="0.2">
      <c r="B49" s="6" t="s">
        <v>85</v>
      </c>
      <c r="C49" s="5" t="s">
        <v>86</v>
      </c>
      <c r="D49" s="9" t="s">
        <v>127</v>
      </c>
      <c r="E49" s="18" t="s">
        <v>136</v>
      </c>
      <c r="F49" s="12">
        <v>30438102.785006877</v>
      </c>
      <c r="G49" s="12">
        <v>3919995.8176324121</v>
      </c>
      <c r="H49" s="12">
        <f t="shared" si="0"/>
        <v>34358098.602639288</v>
      </c>
      <c r="I49" s="25"/>
      <c r="J49" s="12">
        <v>1431619.1949198039</v>
      </c>
      <c r="K49" s="12">
        <v>99409.115311657966</v>
      </c>
      <c r="L49" s="12">
        <f t="shared" si="1"/>
        <v>1531028.3102314619</v>
      </c>
    </row>
    <row r="50" spans="2:12" ht="27" customHeight="1" x14ac:dyDescent="0.2">
      <c r="B50" s="6" t="s">
        <v>88</v>
      </c>
      <c r="C50" s="5" t="s">
        <v>87</v>
      </c>
      <c r="D50" s="9" t="s">
        <v>121</v>
      </c>
      <c r="E50" s="18" t="s">
        <v>136</v>
      </c>
      <c r="F50" s="12">
        <v>98006770.015798926</v>
      </c>
      <c r="G50" s="12">
        <v>19601354.003159788</v>
      </c>
      <c r="H50" s="12">
        <f t="shared" si="0"/>
        <v>117608124.01895872</v>
      </c>
      <c r="I50" s="25"/>
      <c r="J50" s="12">
        <v>0</v>
      </c>
      <c r="K50" s="12">
        <v>0</v>
      </c>
      <c r="L50" s="12">
        <f t="shared" si="1"/>
        <v>0</v>
      </c>
    </row>
    <row r="51" spans="2:12" ht="35.25" customHeight="1" x14ac:dyDescent="0.2">
      <c r="B51" s="6" t="s">
        <v>89</v>
      </c>
      <c r="C51" s="5" t="s">
        <v>94</v>
      </c>
      <c r="D51" s="9" t="s">
        <v>121</v>
      </c>
      <c r="E51" s="18" t="s">
        <v>136</v>
      </c>
      <c r="F51" s="12">
        <v>54767004.376658507</v>
      </c>
      <c r="G51" s="12">
        <v>10953400.873286534</v>
      </c>
      <c r="H51" s="12">
        <f t="shared" si="0"/>
        <v>65720405.249945045</v>
      </c>
      <c r="I51" s="25"/>
      <c r="J51" s="12">
        <v>0</v>
      </c>
      <c r="K51" s="12">
        <v>0</v>
      </c>
      <c r="L51" s="12">
        <f t="shared" si="1"/>
        <v>0</v>
      </c>
    </row>
    <row r="52" spans="2:12" ht="27.75" customHeight="1" x14ac:dyDescent="0.2">
      <c r="B52" s="6" t="s">
        <v>90</v>
      </c>
      <c r="C52" s="5" t="s">
        <v>95</v>
      </c>
      <c r="D52" s="9" t="s">
        <v>121</v>
      </c>
      <c r="E52" s="18" t="s">
        <v>136</v>
      </c>
      <c r="F52" s="12">
        <v>12152385.432271721</v>
      </c>
      <c r="G52" s="12">
        <v>2409718.6360777779</v>
      </c>
      <c r="H52" s="12">
        <f t="shared" si="0"/>
        <v>14562104.068349499</v>
      </c>
      <c r="I52" s="25"/>
      <c r="J52" s="12">
        <v>0</v>
      </c>
      <c r="K52" s="12">
        <v>0</v>
      </c>
      <c r="L52" s="12">
        <f t="shared" si="1"/>
        <v>0</v>
      </c>
    </row>
    <row r="53" spans="2:12" ht="30" customHeight="1" x14ac:dyDescent="0.2">
      <c r="B53" s="6" t="s">
        <v>91</v>
      </c>
      <c r="C53" s="5" t="s">
        <v>96</v>
      </c>
      <c r="D53" s="9" t="s">
        <v>121</v>
      </c>
      <c r="E53" s="18" t="s">
        <v>136</v>
      </c>
      <c r="F53" s="12">
        <v>50780245.256489575</v>
      </c>
      <c r="G53" s="12">
        <v>10156049.053343084</v>
      </c>
      <c r="H53" s="12">
        <f t="shared" si="0"/>
        <v>60936294.309832662</v>
      </c>
      <c r="I53" s="25"/>
      <c r="J53" s="12">
        <v>15477111.057709515</v>
      </c>
      <c r="K53" s="12">
        <v>221910.4932432778</v>
      </c>
      <c r="L53" s="12">
        <f t="shared" si="1"/>
        <v>15699021.550952792</v>
      </c>
    </row>
    <row r="54" spans="2:12" ht="32.25" customHeight="1" x14ac:dyDescent="0.2">
      <c r="B54" s="6" t="s">
        <v>92</v>
      </c>
      <c r="C54" s="5" t="s">
        <v>97</v>
      </c>
      <c r="D54" s="9" t="s">
        <v>121</v>
      </c>
      <c r="E54" s="18" t="s">
        <v>136</v>
      </c>
      <c r="F54" s="12">
        <v>12049488.452472864</v>
      </c>
      <c r="G54" s="12">
        <v>2409897.5882361964</v>
      </c>
      <c r="H54" s="12">
        <f t="shared" si="0"/>
        <v>14459386.04070906</v>
      </c>
      <c r="I54" s="25"/>
      <c r="J54" s="12">
        <v>0</v>
      </c>
      <c r="K54" s="12">
        <v>0</v>
      </c>
      <c r="L54" s="12">
        <f t="shared" si="1"/>
        <v>0</v>
      </c>
    </row>
    <row r="55" spans="2:12" ht="32.25" customHeight="1" x14ac:dyDescent="0.2">
      <c r="B55" s="6" t="s">
        <v>93</v>
      </c>
      <c r="C55" s="5" t="s">
        <v>98</v>
      </c>
      <c r="D55" s="9" t="s">
        <v>120</v>
      </c>
      <c r="E55" s="18" t="s">
        <v>136</v>
      </c>
      <c r="F55" s="12">
        <v>23853746.562840328</v>
      </c>
      <c r="G55" s="12">
        <v>4770749.3135906504</v>
      </c>
      <c r="H55" s="12">
        <f t="shared" si="0"/>
        <v>28624495.876430977</v>
      </c>
      <c r="I55" s="25"/>
      <c r="J55" s="12">
        <v>16253.968903227786</v>
      </c>
      <c r="K55" s="12">
        <v>3250.793780645557</v>
      </c>
      <c r="L55" s="12">
        <f t="shared" si="1"/>
        <v>19504.762683873341</v>
      </c>
    </row>
    <row r="56" spans="2:12" ht="33" customHeight="1" x14ac:dyDescent="0.2">
      <c r="B56" s="23" t="s">
        <v>112</v>
      </c>
      <c r="C56" s="23"/>
      <c r="D56" s="23"/>
      <c r="E56" s="14"/>
      <c r="F56" s="13">
        <f>SUM(F5:F55)</f>
        <v>6367434256.4691191</v>
      </c>
      <c r="G56" s="13">
        <f t="shared" ref="G56:L56" si="2">SUM(G5:G55)</f>
        <v>997143039.95234752</v>
      </c>
      <c r="H56" s="13">
        <f t="shared" si="2"/>
        <v>7364577296.4214668</v>
      </c>
      <c r="I56" s="13">
        <f>SUM(I5)</f>
        <v>1368912911</v>
      </c>
      <c r="J56" s="1">
        <f t="shared" si="2"/>
        <v>579840971.33697736</v>
      </c>
      <c r="K56" s="1">
        <f t="shared" si="2"/>
        <v>77829324.077245966</v>
      </c>
      <c r="L56" s="1">
        <f t="shared" si="2"/>
        <v>657670295.41422319</v>
      </c>
    </row>
    <row r="57" spans="2:12" x14ac:dyDescent="0.2">
      <c r="B57" s="19" t="s">
        <v>113</v>
      </c>
      <c r="F57" s="2"/>
      <c r="G57" s="2"/>
      <c r="H57" s="2"/>
      <c r="I57" s="3"/>
      <c r="J57" s="2"/>
      <c r="K57" s="2"/>
      <c r="L57" s="2"/>
    </row>
    <row r="58" spans="2:12" x14ac:dyDescent="0.2">
      <c r="B58" s="8"/>
    </row>
  </sheetData>
  <autoFilter ref="A3:L57"/>
  <mergeCells count="9">
    <mergeCell ref="J2:L2"/>
    <mergeCell ref="E2:E3"/>
    <mergeCell ref="B56:D56"/>
    <mergeCell ref="I5:I55"/>
    <mergeCell ref="B2:B3"/>
    <mergeCell ref="C2:C3"/>
    <mergeCell ref="D2:D3"/>
    <mergeCell ref="F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Адрияна Димова</cp:lastModifiedBy>
  <dcterms:created xsi:type="dcterms:W3CDTF">2024-11-11T07:13:06Z</dcterms:created>
  <dcterms:modified xsi:type="dcterms:W3CDTF">2024-11-15T09:58:23Z</dcterms:modified>
</cp:coreProperties>
</file>